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60" windowWidth="17660" windowHeight="85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<sst xmlns="http://schemas.openxmlformats.org/spreadsheetml/2006/main" count="1405" uniqueCount="397">
  <si>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</si>
  <si>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</si>
  <si>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</si>
  <si>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</si>
  <si>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</si>
  <si>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</si>
  <si>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</si>
  <si>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</si>
  <si>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</si>
  <si>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</si>
  <si>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</si>
  <si>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</si>
  <si>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</si>
  <si>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</si>
  <si>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</si>
  <si>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</si>
  <si>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</si>
  <si>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</si>
  <si>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</si>
  <si>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</si>
  <si>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</si>
  <si>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</si>
  <si>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</si>
  <si>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</si>
  <si>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</si>
  <si>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</si>
  <si>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</si>
  <si>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</si>
  <si>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</si>
  <si>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</si>
  <si>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</si>
  <si>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</si>
  <si>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</si>
  <si>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</si>
  <si>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</si>
  <si>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</si>
  <si>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</si>
  <si>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</si>
  <si>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</si>
  <si>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</si>
  <si>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</si>
  <si>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</si>
  <si>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</si>
  <si>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</si>
  <si>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</si>
  <si>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</si>
  <si>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</si>
  <si>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</si>
  <si>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</si>
  <si>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</si>
  <si>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</si>
  <si>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</si>
  <si>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</si>
  <si>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</si>
  <si>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</si>
  <si>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</si>
  <si>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</si>
  <si>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</si>
  <si>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</si>
  <si>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</si>
  <si>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</si>
  <si>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</si>
  <si>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</si>
  <si>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</si>
  <si>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</si>
  <si>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</si>
  <si>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</si>
  <si>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</si>
  <si>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</si>
  <si>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</si>
  <si>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</si>
  <si>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</si>
  <si>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</si>
  <si>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</si>
  <si>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</si>
  <si>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</si>
  <si>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</si>
  <si>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</si>
  <si>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</si>
  <si>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</si>
  <si>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</si>
  <si>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</si>
  <si>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</si>
  <si>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</si>
  <si>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</si>
  <si>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</si>
  <si>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</si>
  <si>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</si>
  <si>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</si>
  <si>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</si>
  <si>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</si>
  <si>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</si>
  <si>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</si>
  <si>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</si>
  <si>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</si>
  <si>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</si>
  <si>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</si>
  <si>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</si>
  <si>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</si>
  <si>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</si>
  <si>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</si>
  <si>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</si>
  <si>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</si>
  <si>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</si>
  <si>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</si>
  <si>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</si>
  <si>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</si>
  <si>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</si>
  <si>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</si>
  <si>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</si>
  <si>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</si>
  <si>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</si>
  <si>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</si>
  <si>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</si>
  <si>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</si>
  <si>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</si>
  <si>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</si>
  <si>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</si>
  <si>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</si>
  <si>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</si>
  <si>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</si>
  <si>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</si>
  <si>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</si>
  <si>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</si>
  <si>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</si>
  <si>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</si>
  <si>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</si>
  <si>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</si>
  <si>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</si>
  <si>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</si>
  <si>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</si>
  <si>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</si>
  <si>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</si>
  <si>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</si>
  <si>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</si>
  <si>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</si>
  <si>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</si>
  <si>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</si>
  <si>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</si>
  <si>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</si>
  <si>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</si>
  <si>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</si>
  <si>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</si>
  <si>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</si>
  <si>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</si>
  <si>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</si>
  <si>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</si>
  <si>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</si>
  <si>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</si>
  <si>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</si>
  <si>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</si>
  <si>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</si>
  <si>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</si>
  <si>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</si>
  <si>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</si>
  <si>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</si>
  <si>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</si>
  <si>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</si>
  <si>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</si>
  <si>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</si>
  <si>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</si>
  <si>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</si>
  <si>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</si>
  <si>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</si>
  <si>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</si>
  <si>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</si>
  <si>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</si>
  <si>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</si>
  <si>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</si>
  <si>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</si>
  <si>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</si>
  <si>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</si>
  <si>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</si>
  <si>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</si>
  <si>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</si>
  <si>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</si>
  <si>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</si>
  <si>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</si>
  <si>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</si>
  <si>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</si>
  <si>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</si>
  <si>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</si>
  <si>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</si>
  <si>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</si>
  <si>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</si>
  <si>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</si>
  <si>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</si>
  <si>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</si>
  <si>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</si>
  <si>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</si>
  <si>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</si>
  <si>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</si>
  <si>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</si>
  <si>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</si>
  <si>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</si>
  <si>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</si>
  <si>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</si>
  <si>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</si>
  <si>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</si>
  <si>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</si>
  <si>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</si>
  <si>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</si>
  <si>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</si>
  <si>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</si>
  <si>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</si>
  <si>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</si>
  <si>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</si>
  <si>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</si>
  <si>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</si>
  <si>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</si>
  <si>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</si>
  <si>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</si>
  <si>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</si>
  <si>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</si>
  <si>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</si>
  <si>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</si>
  <si>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</si>
  <si>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</si>
  <si>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</si>
  <si>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</si>
  <si>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</si>
  <si>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</si>
  <si>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</si>
  <si>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</si>
  <si>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</si>
  <si>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</si>
  <si>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</si>
  <si>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</si>
  <si>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</si>
  <si>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</si>
  <si>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</si>
  <si>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</si>
  <si>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</si>
  <si>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</si>
  <si>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</si>
  <si>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</si>
  <si>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</si>
  <si>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</si>
  <si>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</si>
  <si>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</si>
  <si>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</si>
  <si>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</si>
  <si>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</si>
  <si>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</si>
  <si>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</si>
  <si>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</si>
  <si>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</si>
  <si>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</si>
  <si>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</si>
  <si>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</si>
  <si>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</si>
  <si>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</si>
  <si>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</si>
  <si>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</si>
  <si>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</si>
  <si>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</si>
  <si>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</si>
  <si>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</si>
  <si>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</si>
  <si>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</si>
  <si>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</si>
  <si>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</si>
  <si>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</si>
  <si>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</si>
  <si>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</si>
  <si>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</si>
  <si>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</si>
  <si>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</si>
  <si>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</si>
  <si>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</si>
  <si>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</si>
  <si>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</si>
  <si>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</si>
  <si>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</si>
  <si>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</si>
  <si>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</si>
  <si>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</si>
  <si>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</si>
  <si>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</si>
  <si>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</si>
  <si>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</si>
  <si>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</si>
  <si>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</si>
  <si>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</si>
  <si>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</si>
  <si>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</si>
  <si>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</si>
  <si>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</si>
  <si>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</si>
  <si>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</si>
  <si>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</si>
  <si>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</si>
  <si>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</si>
  <si>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</si>
  <si>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</si>
  <si>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</si>
  <si>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</si>
  <si>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</si>
  <si>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</si>
  <si>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</si>
  <si>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</si>
  <si>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</si>
  <si>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</si>
  <si>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</si>
  <si>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</si>
  <si>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</si>
  <si>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</si>
  <si>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</si>
  <si>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</si>
  <si>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</si>
  <si>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</si>
  <si>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</si>
  <si>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</si>
  <si>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</si>
  <si>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</si>
  <si>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</si>
  <si>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</si>
  <si>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</si>
  <si>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</si>
  <si>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</si>
  <si>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</si>
  <si>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</si>
  <si>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</si>
  <si>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</si>
  <si>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</si>
  <si>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</si>
  <si>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</si>
  <si>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</si>
  <si>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</si>
  <si>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</si>
  <si>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</si>
  <si>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</si>
  <si>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</si>
  <si>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</si>
  <si>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</si>
  <si>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</si>
  <si>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</si>
  <si>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</si>
  <si>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</si>
  <si>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</si>
  <si>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</si>
  <si>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</si>
  <si>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</si>
  <si>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</si>
  <si>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</si>
  <si>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</si>
  <si>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</si>
  <si>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</si>
  <si>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</si>
  <si>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</si>
  <si>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</si>
  <si>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</si>
  <si>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</si>
  <si>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</si>
  <si>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</si>
  <si>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</si>
  <si>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</si>
  <si>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</si>
  <si>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</si>
  <si>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</si>
  <si>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</si>
  <si>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</si>
  <si>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</si>
  <si>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</si>
  <si>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</si>
  <si>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</si>
  <si>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</si>
  <si>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</si>
  <si>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</si>
  <si>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</si>
  <si>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</si>
  <si>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</si>
  <si>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</si>
  <si>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</si>
  <si>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</si>
  <si>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</si>
  <si>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</si>
  <si>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</si>
  <si>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</si>
  <si>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</si>
  <si>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</si>
  <si>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</si>
  <si>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</si>
  <si>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</si>
  <si>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</si>
  <si>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</si>
  <si>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</si>
  <si>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</si>
  <si>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</si>
  <si>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</si>
  <si>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</si>
  <si>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</si>
  <si>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The auditor witnessed the failed test and recommended a MER.</t>
  </si>
  <si>
    <t>N/A</t>
  </si>
  <si>
    <t>MER/UKD/182/13</t>
  </si>
  <si>
    <t>Incorrect flow computer firmware was used.</t>
  </si>
  <si>
    <t>WM014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</si>
</sst>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4" sqref="D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62" t="s">
        <v>336</v>
      </c>
      <c r="C2" s="62"/>
      <c r="D2" s="62"/>
      <c r="E2" s="62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66" t="s">
        <v>193</v>
      </c>
      <c r="C4" s="66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394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7" t="s">
        <v>192</v>
      </c>
      <c r="C8" s="70" t="s">
        <v>395</v>
      </c>
      <c r="D8" s="71"/>
      <c r="E8" s="72"/>
      <c r="F8" s="57"/>
    </row>
    <row r="9" spans="1:6" ht="12.75" thickBot="1">
      <c r="A9" s="57"/>
      <c r="B9" s="67"/>
      <c r="C9" s="73"/>
      <c r="D9" s="74"/>
      <c r="E9" s="75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63" t="s">
        <v>392</v>
      </c>
      <c r="D11" s="64"/>
      <c r="E11" s="65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7" t="s">
        <v>253</v>
      </c>
      <c r="C13" s="2" t="s">
        <v>342</v>
      </c>
      <c r="D13" s="61">
        <v>41326</v>
      </c>
      <c r="E13" s="29" t="s">
        <v>372</v>
      </c>
      <c r="F13" s="57"/>
    </row>
    <row r="14" spans="1:6" ht="12.75" thickBot="1">
      <c r="A14" s="57"/>
      <c r="B14" s="67"/>
      <c r="C14" s="2" t="s">
        <v>165</v>
      </c>
      <c r="D14" s="61"/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7" t="s">
        <v>254</v>
      </c>
      <c r="C16" s="2" t="s">
        <v>344</v>
      </c>
      <c r="D16" s="61">
        <v>41325</v>
      </c>
      <c r="E16" s="29" t="s">
        <v>372</v>
      </c>
      <c r="F16" s="57"/>
    </row>
    <row r="17" spans="1:6" ht="12.75" thickBot="1">
      <c r="A17" s="57"/>
      <c r="B17" s="67"/>
      <c r="C17" s="2" t="s">
        <v>343</v>
      </c>
      <c r="D17" s="61">
        <v>41326</v>
      </c>
      <c r="E17" s="29" t="s">
        <v>372</v>
      </c>
      <c r="F17" s="57"/>
    </row>
    <row r="18" spans="1:6" ht="12.75" thickBot="1">
      <c r="A18" s="57"/>
      <c r="B18" s="67"/>
      <c r="C18" s="2" t="s">
        <v>353</v>
      </c>
      <c r="D18" s="61">
        <v>40982</v>
      </c>
      <c r="E18" s="29" t="s">
        <v>372</v>
      </c>
      <c r="F18" s="57"/>
    </row>
    <row r="19" spans="1:6" ht="12.75" thickBot="1">
      <c r="A19" s="57"/>
      <c r="B19" s="67"/>
      <c r="C19" s="2" t="s">
        <v>354</v>
      </c>
      <c r="D19" s="61">
        <v>41325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135</v>
      </c>
      <c r="E21" t="str">
        <f>VLOOKUP($D$21,OfftakeRange,3)</f>
        <v>&lt;none&gt;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DN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National Grid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WM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8" t="s">
        <v>126</v>
      </c>
      <c r="C27" s="69"/>
      <c r="D27" s="60" t="s">
        <v>393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1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10.97</v>
      </c>
      <c r="E29" s="29" t="s">
        <v>390</v>
      </c>
      <c r="F29" s="57"/>
    </row>
    <row r="30" spans="1:6" ht="12">
      <c r="A30" s="57"/>
      <c r="B30" s="2" t="s">
        <v>167</v>
      </c>
      <c r="C30" s="2"/>
      <c r="D30" s="11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2"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69">
      <selection activeCell="C197" sqref="C197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WM014</v>
      </c>
      <c r="B2" s="53" t="str">
        <f>'Notification Sheet'!$C$5</f>
        <v>MER/UKD/182/13</v>
      </c>
      <c r="C2" s="53" t="str">
        <f>'Notification Sheet'!$C$8</f>
        <v>Incorrect flow computer firmware was used.</v>
      </c>
      <c r="D2" s="53" t="str">
        <f>'Notification Sheet'!$D$21</f>
        <v>Atherstone MRA</v>
      </c>
      <c r="E2" s="53" t="str">
        <f>'Notification Sheet'!$D$25</f>
        <v>WM</v>
      </c>
      <c r="F2" s="53" t="str">
        <f>'Notification Sheet'!$D$23</f>
        <v>National Grid - DN</v>
      </c>
      <c r="G2" s="53" t="str">
        <f>'Notification Sheet'!$D$30</f>
        <v>Low</v>
      </c>
      <c r="H2" s="53">
        <f>'Notification Sheet'!$D$28</f>
        <v>1</v>
      </c>
      <c r="I2" s="54">
        <f>'Notification Sheet'!$D$29</f>
        <v>10.97</v>
      </c>
      <c r="J2" s="55">
        <f>'Notification Sheet'!$D$16</f>
        <v>41325</v>
      </c>
      <c r="K2" s="55">
        <f>'Notification Sheet'!$D$17</f>
        <v>41326</v>
      </c>
      <c r="L2" s="56">
        <f>'Notification Sheet'!$D$18</f>
        <v>40982</v>
      </c>
      <c r="M2" s="56">
        <f>'Notification Sheet'!$D$19</f>
        <v>41325</v>
      </c>
      <c r="N2" s="56">
        <f>'Notification Sheet'!$D$13</f>
        <v>41326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2013-02-21T14:05:47Z</dcterms:modified>
  <cp:category/>
  <cp:version/>
  <cp:contentType/>
  <cp:contentStatus/>
</cp:coreProperties>
</file>