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65376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<sst xmlns="http://schemas.openxmlformats.org/spreadsheetml/2006/main" count="1257" uniqueCount="374">
  <si>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</si>
  <si>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</si>
  <si>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</si>
  <si>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</si>
  <si>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</si>
  <si>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</si>
  <si>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</si>
  <si>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</si>
  <si>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</si>
  <si>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</si>
  <si>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</si>
  <si>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</si>
  <si>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</si>
  <si>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</si>
  <si>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</si>
  <si>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</si>
  <si>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</si>
  <si>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</si>
  <si>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</si>
  <si>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</si>
  <si>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</si>
  <si>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</si>
  <si>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</si>
  <si>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</si>
  <si>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</si>
  <si>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</si>
  <si>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</si>
  <si>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</si>
  <si>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</si>
  <si>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</si>
  <si>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</si>
  <si>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</si>
  <si>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</si>
  <si>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</si>
  <si>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</si>
  <si>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</si>
  <si>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</si>
  <si>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</si>
  <si>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</si>
  <si>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</si>
  <si>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</si>
  <si>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</si>
  <si>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</si>
  <si>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</si>
  <si>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</si>
  <si>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</si>
  <si>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</si>
  <si>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</si>
  <si>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</si>
  <si>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</si>
  <si>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</si>
  <si>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</si>
  <si>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</si>
  <si>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</si>
  <si>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</si>
  <si>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</si>
  <si>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</si>
  <si>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</si>
  <si>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</si>
  <si>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</si>
  <si>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</si>
  <si>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</si>
  <si>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</si>
  <si>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</si>
  <si>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</si>
  <si>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</si>
  <si>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</si>
  <si>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</si>
  <si>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</si>
  <si>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</si>
  <si>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</si>
  <si>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</si>
  <si>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</si>
  <si>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</si>
  <si>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</si>
  <si>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</si>
  <si>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</si>
  <si>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</si>
  <si>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</si>
  <si>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</si>
  <si>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</si>
  <si>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</si>
  <si>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</si>
  <si>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</si>
  <si>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</si>
  <si>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</si>
  <si>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</si>
  <si>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</si>
  <si>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</si>
  <si>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</si>
  <si>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</si>
  <si>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</si>
  <si>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</si>
  <si>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</si>
  <si>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</si>
  <si>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</si>
  <si>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</si>
  <si>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</si>
  <si>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</si>
  <si>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</si>
  <si>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</si>
  <si>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</si>
  <si>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</si>
  <si>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</si>
  <si>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</si>
  <si>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</si>
  <si>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</si>
  <si>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</si>
  <si>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</si>
  <si>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</si>
  <si>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</si>
  <si>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</si>
  <si>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</si>
  <si>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</si>
  <si>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</si>
  <si>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</si>
  <si>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</si>
  <si>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</si>
  <si>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</si>
  <si>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</si>
  <si>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</si>
  <si>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</si>
  <si>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</si>
  <si>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</si>
  <si>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</si>
  <si>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</si>
  <si>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</si>
  <si>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</si>
  <si>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</si>
  <si>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</si>
  <si>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</si>
  <si>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</si>
  <si>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</si>
  <si>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</si>
  <si>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</si>
  <si>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</si>
  <si>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</si>
  <si>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</si>
  <si>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</si>
  <si>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</si>
  <si>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</si>
  <si>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</si>
  <si>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</si>
  <si>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</si>
  <si>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</si>
  <si>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</si>
  <si>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</si>
  <si>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</si>
  <si>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</si>
  <si>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</si>
  <si>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</si>
  <si>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</si>
  <si>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</si>
  <si>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</si>
  <si>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</si>
  <si>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</si>
  <si>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</si>
  <si>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</si>
  <si>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</si>
  <si>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</si>
  <si>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</si>
  <si>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</si>
  <si>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</si>
  <si>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</si>
  <si>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</si>
  <si>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</si>
  <si>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</si>
  <si>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</si>
  <si>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</si>
  <si>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</si>
  <si>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</si>
  <si>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</si>
  <si>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</si>
  <si>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</si>
  <si>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</si>
  <si>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</si>
  <si>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</si>
  <si>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</si>
  <si>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</si>
  <si>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</si>
  <si>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</si>
  <si>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</si>
  <si>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</si>
  <si>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</si>
  <si>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</si>
  <si>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</si>
  <si>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</si>
  <si>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</si>
  <si>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</si>
  <si>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</si>
  <si>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</si>
  <si>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</si>
  <si>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</si>
  <si>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</si>
  <si>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</si>
  <si>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</si>
  <si>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</si>
  <si>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</si>
  <si>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</si>
  <si>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</si>
  <si>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</si>
  <si>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</si>
  <si>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</si>
  <si>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</si>
  <si>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</si>
  <si>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</si>
  <si>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</si>
  <si>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</si>
  <si>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</si>
  <si>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</si>
  <si>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</si>
  <si>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</si>
  <si>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</si>
  <si>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</si>
  <si>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</si>
  <si>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</si>
  <si>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</si>
  <si>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</si>
  <si>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</si>
  <si>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</si>
  <si>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</si>
  <si>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</si>
  <si>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</si>
  <si>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</si>
  <si>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</si>
  <si>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</si>
  <si>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</si>
  <si>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</si>
  <si>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</si>
  <si>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</si>
  <si>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</si>
  <si>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</si>
  <si>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</si>
  <si>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</si>
  <si>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</si>
  <si>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</si>
  <si>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</si>
  <si>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</si>
  <si>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</si>
  <si>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</si>
  <si>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</si>
  <si>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</si>
  <si>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</si>
  <si>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</si>
  <si>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</si>
  <si>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</si>
  <si>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</si>
  <si>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</si>
  <si>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</si>
  <si>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</si>
  <si>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</si>
  <si>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</si>
  <si>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</si>
  <si>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</si>
  <si>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</si>
  <si>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</si>
  <si>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</si>
  <si>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</si>
  <si>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</si>
  <si>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</si>
  <si>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</si>
  <si>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</si>
  <si>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</si>
  <si>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</si>
  <si>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</si>
  <si>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</si>
  <si>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</si>
  <si>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</si>
  <si>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</si>
  <si>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</si>
  <si>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</si>
  <si>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</si>
  <si>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</si>
  <si>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</si>
  <si>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</si>
  <si>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</si>
  <si>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</si>
  <si>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</si>
  <si>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</si>
  <si>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</si>
  <si>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</si>
  <si>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</si>
  <si>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</si>
  <si>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</si>
  <si>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</si>
  <si>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</si>
  <si>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</si>
  <si>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</si>
  <si>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</si>
  <si>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</si>
  <si>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</si>
  <si>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</si>
  <si>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</si>
  <si>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</si>
  <si>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</si>
  <si>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</si>
  <si>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</si>
  <si>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</si>
  <si>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</si>
  <si>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</si>
  <si>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</si>
  <si>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</si>
  <si>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</si>
  <si>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</si>
  <si>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</si>
  <si>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</si>
  <si>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</si>
  <si>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</si>
  <si>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</si>
  <si>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</si>
  <si>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</si>
  <si>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</si>
  <si>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</si>
  <si>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</si>
  <si>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</si>
  <si>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</si>
  <si>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</si>
  <si>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</si>
  <si>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</si>
  <si>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</si>
  <si>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</si>
  <si>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</si>
  <si>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</si>
  <si>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</si>
  <si>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</si>
  <si>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</si>
  <si>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</si>
  <si>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</si>
  <si>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</si>
  <si>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</si>
  <si>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</si>
  <si>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</si>
  <si>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</si>
  <si>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</si>
  <si>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</si>
  <si>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</si>
  <si>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</si>
  <si>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</si>
  <si>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</si>
  <si>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</si>
  <si>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</si>
  <si>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</si>
  <si>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</si>
  <si>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</si>
  <si>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</si>
  <si>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</si>
  <si>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</si>
  <si>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</si>
  <si>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</si>
  <si>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</si>
  <si>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</si>
  <si>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</si>
  <si>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</si>
  <si>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</si>
  <si>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</si>
  <si>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</si>
  <si>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</si>
  <si>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</si>
  <si>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</si>
  <si>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</si>
  <si>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</si>
  <si>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</si>
  <si>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</si>
  <si>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</si>
  <si>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</si>
  <si>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</si>
  <si>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</si>
  <si>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</si>
  <si>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</si>
  <si>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</si>
  <si>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</si>
  <si>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</si>
  <si>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</si>
  <si>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WM003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</si>
</sst>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4" sqref="D4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52</v>
      </c>
      <c r="C4" s="60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51</v>
      </c>
      <c r="C7" s="50" t="s">
        <v>371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22</v>
      </c>
      <c r="C10" s="57" t="s">
        <v>372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61</v>
      </c>
      <c r="C12" s="2" t="s">
        <v>6</v>
      </c>
      <c r="D12" s="8"/>
      <c r="F12" s="3"/>
    </row>
    <row r="13" spans="1:6" ht="13.5" thickBot="1" thickTop="1">
      <c r="A13" s="3"/>
      <c r="B13" s="47"/>
      <c r="C13" s="2" t="s">
        <v>20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62</v>
      </c>
      <c r="C15" s="2" t="s">
        <v>7</v>
      </c>
      <c r="D15" s="9">
        <v>40063</v>
      </c>
      <c r="F15" s="3"/>
    </row>
    <row r="16" spans="1:6" ht="13.5" thickBot="1" thickTop="1">
      <c r="A16" s="3"/>
      <c r="B16" s="47"/>
      <c r="C16" s="2" t="s">
        <v>8</v>
      </c>
      <c r="D16" s="8">
        <v>40043</v>
      </c>
      <c r="F16" s="3"/>
    </row>
    <row r="17" spans="1:6" ht="13.5" thickBot="1" thickTop="1">
      <c r="A17" s="3"/>
      <c r="B17" s="47"/>
      <c r="C17" s="2" t="s">
        <v>9</v>
      </c>
      <c r="D17" s="8">
        <v>39352</v>
      </c>
      <c r="E17" s="10"/>
      <c r="F17" s="3"/>
    </row>
    <row r="18" spans="1:6" ht="13.5" thickBot="1" thickTop="1">
      <c r="A18" s="3"/>
      <c r="B18" s="47"/>
      <c r="C18" s="2" t="s">
        <v>10</v>
      </c>
      <c r="D18" s="8">
        <v>39611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5</v>
      </c>
      <c r="C20" s="2"/>
      <c r="D20" s="6" t="s">
        <v>318</v>
      </c>
      <c r="E20" t="str">
        <f>VLOOKUP($D$20,OfftakeRange,3)</f>
        <v>AUDWOF</v>
      </c>
      <c r="F20" s="3"/>
    </row>
    <row r="21" spans="1:6" ht="12.7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4</v>
      </c>
      <c r="C24" s="2"/>
      <c r="D24" t="str">
        <f>VLOOKUP($D$20,OfftakeRange,6)</f>
        <v>WM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362</v>
      </c>
      <c r="C26" s="49"/>
      <c r="D26" s="6">
        <v>0.6</v>
      </c>
      <c r="F26" s="3"/>
    </row>
    <row r="27" spans="1:6" ht="13.5" thickBot="1" thickTop="1">
      <c r="A27" s="3"/>
      <c r="B27" s="2" t="s">
        <v>364</v>
      </c>
      <c r="C27" s="2"/>
      <c r="D27" s="6">
        <v>0.53</v>
      </c>
      <c r="F27" s="3"/>
    </row>
    <row r="28" spans="1:6" ht="13.5" thickBot="1" thickTop="1">
      <c r="A28" s="3"/>
      <c r="B28" s="2" t="s">
        <v>363</v>
      </c>
      <c r="C28" s="2"/>
      <c r="D28" s="6">
        <v>5.8</v>
      </c>
      <c r="F28" s="3"/>
    </row>
    <row r="29" spans="1:6" ht="13.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21</v>
      </c>
      <c r="C31" s="2"/>
      <c r="D31" s="6" t="s">
        <v>39</v>
      </c>
      <c r="F31" s="3"/>
    </row>
    <row r="32" spans="1:6" ht="13.5" thickBot="1" thickTop="1">
      <c r="A32" s="3"/>
      <c r="B32" s="2" t="s">
        <v>24</v>
      </c>
      <c r="C32" s="2"/>
      <c r="D32" s="6" t="s">
        <v>42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344</v>
      </c>
    </row>
    <row r="2" ht="12.75" thickBot="1"/>
    <row r="3" spans="1:7" ht="13.5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2.7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12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12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19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19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2.7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2.75" thickTop="1"/>
    <row r="173" ht="12.75" thickBot="1"/>
    <row r="174" spans="1:5" ht="12.7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2.7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3.5" thickBot="1" thickTop="1">
      <c r="C177" s="25" t="s">
        <v>44</v>
      </c>
      <c r="D177" s="28" t="s">
        <v>48</v>
      </c>
      <c r="E177" s="18" t="s">
        <v>55</v>
      </c>
    </row>
    <row r="178" ht="12.75" thickTop="1">
      <c r="E178" s="18" t="s">
        <v>56</v>
      </c>
    </row>
    <row r="179" ht="12">
      <c r="E179" s="18" t="s">
        <v>57</v>
      </c>
    </row>
    <row r="180" ht="12">
      <c r="E180" s="18" t="s">
        <v>58</v>
      </c>
    </row>
    <row r="181" ht="12">
      <c r="E181" s="18" t="s">
        <v>59</v>
      </c>
    </row>
    <row r="182" ht="12.75" thickBot="1">
      <c r="E182" s="19" t="s">
        <v>60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">
      <c r="A2" t="str">
        <f>'Notification Sheet'!D4&amp;TEXT('Notification Sheet'!D12,"ddmmyyy")</f>
        <v>WM00300011900</v>
      </c>
      <c r="B2" t="str">
        <f>'Notification Sheet'!D4</f>
        <v>WM003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39352</v>
      </c>
      <c r="J2">
        <f>'Notification Sheet'!D18</f>
        <v>39611</v>
      </c>
      <c r="K2" t="str">
        <f>'Notification Sheet'!D20</f>
        <v>Audley (Dunkirk) MTE</v>
      </c>
      <c r="L2">
        <f>'Notification Sheet'!D26</f>
        <v>0.6</v>
      </c>
      <c r="M2">
        <f>'Notification Sheet'!D27</f>
        <v>0.53</v>
      </c>
      <c r="N2">
        <f>'Notification Sheet'!D28</f>
        <v>5.8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2011-04-28T05:24:08Z</dcterms:modified>
  <cp:category/>
  <cp:version/>
  <cp:contentType/>
  <cp:contentStatus/>
</cp:coreProperties>
</file>