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gasgov.sharepoint.com/sites/JOTechTeam/Industry Information/Publications/Measurement Error Reports/2. Measurement Error Notifications and Reports/EA - Eastern/EA019/"/>
    </mc:Choice>
  </mc:AlternateContent>
  <xr:revisionPtr revIDLastSave="2" documentId="14_{DF24D34E-31C1-4C26-9345-6CB89197932D}" xr6:coauthVersionLast="46" xr6:coauthVersionMax="46" xr10:uidLastSave="{EF24414A-8AD2-4CE6-B1E0-F85506B7B902}"/>
  <bookViews>
    <workbookView xWindow="-28920" yWindow="-15" windowWidth="29040" windowHeight="15840" xr2:uid="{00000000-000D-0000-FFFF-FFFF00000000}"/>
  </bookViews>
  <sheets>
    <sheet name="Notification Sheet" sheetId="1" r:id="rId1"/>
    <sheet name="Look Up Data" sheetId="2" r:id="rId2"/>
    <sheet name="Extract for Register" sheetId="3" r:id="rId3"/>
  </sheets>
  <definedNames>
    <definedName name="_xlnm._FilterDatabase" localSheetId="1" hidden="1">'Look Up Data'!$A$3:$G$262</definedName>
    <definedName name="_xlnm._FilterDatabase" localSheetId="0" hidden="1">'Notification Sheet'!$B$4:$D$6</definedName>
    <definedName name="ErrorStatus">'Look Up Data'!$E$265:$E$273</definedName>
    <definedName name="EstimatedSignificance">'Look Up Data'!$C$265:$C$267</definedName>
    <definedName name="OfftakeRange">'Look Up Data'!$A$5:$G$245</definedName>
    <definedName name="Offtakes">'Look Up Data'!$A$5:$A$245</definedName>
    <definedName name="OverUnder">'Look Up Data'!$B$265:$B$266</definedName>
    <definedName name="SignificanceRange">'Look Up Data'!$C$265:$D$267</definedName>
    <definedName name="YesNo">'Look Up Data'!$A$265:$A$266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M2" i="3"/>
  <c r="E2" i="3"/>
  <c r="D24" i="1"/>
  <c r="F2" i="3" s="1"/>
  <c r="D2" i="3"/>
  <c r="C2" i="3"/>
  <c r="B2" i="3"/>
  <c r="A2" i="3"/>
  <c r="G2" i="3"/>
  <c r="H2" i="3"/>
  <c r="I2" i="3"/>
  <c r="J2" i="3"/>
  <c r="K2" i="3"/>
  <c r="L2" i="3"/>
  <c r="N2" i="3"/>
  <c r="O2" i="3"/>
  <c r="P2" i="3"/>
  <c r="Q2" i="3" s="1"/>
  <c r="E22" i="1"/>
  <c r="D23" i="1"/>
  <c r="D25" i="1"/>
</calcChain>
</file>

<file path=xl/sharedStrings.xml><?xml version="1.0" encoding="utf-8"?>
<sst xmlns="http://schemas.openxmlformats.org/spreadsheetml/2006/main" count="1959" uniqueCount="563">
  <si>
    <t>Measurement Error Notification</t>
  </si>
  <si>
    <t>Unique Reference Number (Allocated by Joint Office)</t>
  </si>
  <si>
    <t>DN Reference</t>
  </si>
  <si>
    <t>Error Status</t>
  </si>
  <si>
    <t>Error Notified</t>
  </si>
  <si>
    <t>Brief Description</t>
  </si>
  <si>
    <t>Reason Measurement Error Detected</t>
  </si>
  <si>
    <t>Process Dates</t>
  </si>
  <si>
    <t>Latest Notification Update</t>
  </si>
  <si>
    <t>dd/mm/yyyy</t>
  </si>
  <si>
    <t>Anticipated MER/SMER Publication</t>
  </si>
  <si>
    <t>Measurement Error Dates</t>
  </si>
  <si>
    <t>Discovered</t>
  </si>
  <si>
    <t>First Notified</t>
  </si>
  <si>
    <r>
      <t>First Gas Day Where Error Present*</t>
    </r>
    <r>
      <rPr>
        <b/>
        <vertAlign val="superscript"/>
        <sz val="10"/>
        <rFont val="Arial"/>
        <family val="2"/>
      </rPr>
      <t>1</t>
    </r>
    <r>
      <rPr>
        <b/>
        <sz val="10"/>
        <rFont val="Arial"/>
        <family val="2"/>
      </rPr>
      <t xml:space="preserve"> or;</t>
    </r>
  </si>
  <si>
    <r>
      <t>Last Known Good Gas Day*</t>
    </r>
    <r>
      <rPr>
        <b/>
        <vertAlign val="superscript"/>
        <sz val="10"/>
        <color indexed="23"/>
        <rFont val="Arial"/>
        <family val="2"/>
      </rPr>
      <t>2</t>
    </r>
  </si>
  <si>
    <t>Last Gas Day Where Error Present</t>
  </si>
  <si>
    <t>Meter/Metering System</t>
  </si>
  <si>
    <t>Transporter</t>
  </si>
  <si>
    <t>Upstream</t>
  </si>
  <si>
    <t>Downstream</t>
  </si>
  <si>
    <t>Meter Type</t>
  </si>
  <si>
    <t>LDZ</t>
  </si>
  <si>
    <t>Average flow rates for the perceived duration of the Measurement Error</t>
  </si>
  <si>
    <t>MCM/Day</t>
  </si>
  <si>
    <t>Declared volume of error</t>
  </si>
  <si>
    <t>MCM</t>
  </si>
  <si>
    <t>Estimated quantity of error</t>
  </si>
  <si>
    <t>GWh</t>
  </si>
  <si>
    <t>Estimated Significance</t>
  </si>
  <si>
    <t>Low</t>
  </si>
  <si>
    <t>Over or Under Read?</t>
  </si>
  <si>
    <t>Notes</t>
  </si>
  <si>
    <r>
      <t>*</t>
    </r>
    <r>
      <rPr>
        <vertAlign val="superscript"/>
        <sz val="8"/>
        <rFont val="Arial"/>
        <family val="2"/>
      </rPr>
      <t>1</t>
    </r>
    <r>
      <rPr>
        <sz val="8"/>
        <rFont val="Arial"/>
        <family val="2"/>
      </rPr>
      <t xml:space="preserve"> OAD Section D para 5.2.2 applies</t>
    </r>
  </si>
  <si>
    <r>
      <t>*</t>
    </r>
    <r>
      <rPr>
        <vertAlign val="superscript"/>
        <sz val="8"/>
        <rFont val="Arial"/>
        <family val="2"/>
      </rPr>
      <t>2</t>
    </r>
    <r>
      <rPr>
        <sz val="8"/>
        <rFont val="Arial"/>
        <family val="2"/>
      </rPr>
      <t xml:space="preserve"> OAD Section D para 5.2.3 applies</t>
    </r>
  </si>
  <si>
    <r>
      <t>MCM = million (1x10</t>
    </r>
    <r>
      <rPr>
        <vertAlign val="superscript"/>
        <sz val="8"/>
        <rFont val="Arial"/>
        <family val="2"/>
      </rPr>
      <t>6</t>
    </r>
    <r>
      <rPr>
        <sz val="8"/>
        <rFont val="Arial"/>
        <family val="2"/>
      </rPr>
      <t>) cubic meters</t>
    </r>
  </si>
  <si>
    <t>Unless stated otherwise all volumes are for the real dry gas at ISO Standard Reference conditions of 15°C and 1.01325 bar.</t>
  </si>
  <si>
    <t>Unless stated otherwise all energies are calculated using a gross calorific value for the real dry gas at ISO reference conditions of 15°C (combustion) and 15°C and 1.01325 bar (metering).</t>
  </si>
  <si>
    <t>Look Up Table For Offtake Data</t>
  </si>
  <si>
    <t>Site Type</t>
  </si>
  <si>
    <t xml:space="preserve">Short Code </t>
  </si>
  <si>
    <t>Upstream Transporter/Supplier</t>
  </si>
  <si>
    <t>Downstream Transporter</t>
  </si>
  <si>
    <t>Downstream LDZ</t>
  </si>
  <si>
    <t>(if applicable)</t>
  </si>
  <si>
    <t>Aberdeen MTA</t>
  </si>
  <si>
    <t>Offtake</t>
  </si>
  <si>
    <t>ABEROF</t>
  </si>
  <si>
    <t>National Grid - NTS</t>
  </si>
  <si>
    <t>Scotia Gas - DN</t>
  </si>
  <si>
    <t>SC</t>
  </si>
  <si>
    <t>Orifice</t>
  </si>
  <si>
    <t>Adnams MRA</t>
  </si>
  <si>
    <t>Network Entry</t>
  </si>
  <si>
    <t>&lt;none&gt;</t>
  </si>
  <si>
    <t>Adnams Bio Energy Limited</t>
  </si>
  <si>
    <t>Cadent Gas Limited – DN (EA)</t>
  </si>
  <si>
    <t>EA</t>
  </si>
  <si>
    <t>Turbine</t>
  </si>
  <si>
    <t>Adnams MRA/MRB Combined</t>
  </si>
  <si>
    <t>System</t>
  </si>
  <si>
    <t>Adnams MRB</t>
  </si>
  <si>
    <t>Alrewas EM MTD</t>
  </si>
  <si>
    <t>ALREOF</t>
  </si>
  <si>
    <t>Cadent Gas Limited - DN</t>
  </si>
  <si>
    <t>EM</t>
  </si>
  <si>
    <t>Alrewas WM MTA</t>
  </si>
  <si>
    <t>ALRWOF</t>
  </si>
  <si>
    <t>WM</t>
  </si>
  <si>
    <t>Alrewas WM MTA/MTB Combined</t>
  </si>
  <si>
    <t>Alrewas WM MTB</t>
  </si>
  <si>
    <t>Armadale MTA</t>
  </si>
  <si>
    <t>ARMAOF</t>
  </si>
  <si>
    <t>Aspatria Bio</t>
  </si>
  <si>
    <t>ASPAOS</t>
  </si>
  <si>
    <t>BSH</t>
  </si>
  <si>
    <t>Northern Gas Networks - DN</t>
  </si>
  <si>
    <t>NO</t>
  </si>
  <si>
    <t>Rotary Displacement</t>
  </si>
  <si>
    <t>Aspley MTA</t>
  </si>
  <si>
    <t>ASPYOF</t>
  </si>
  <si>
    <t>Asselby 38B MRC</t>
  </si>
  <si>
    <t>ASSLOF</t>
  </si>
  <si>
    <t>Northern Gas Networks – DN</t>
  </si>
  <si>
    <t>NE</t>
  </si>
  <si>
    <t>Asselby 38B MRD</t>
  </si>
  <si>
    <t>Asselby 7B MRA</t>
  </si>
  <si>
    <t>Asselby 7B MRB</t>
  </si>
  <si>
    <t>Atherstone MRA</t>
  </si>
  <si>
    <t>Inter LDZ Transfer</t>
  </si>
  <si>
    <t>Cadent Gas Limited – DN (EM)</t>
  </si>
  <si>
    <t>Cadent Gas Limited – DN (WM)</t>
  </si>
  <si>
    <t>Atherstone MRA/MRB Combined</t>
  </si>
  <si>
    <t>Atherstone MRB</t>
  </si>
  <si>
    <t>Audley NW (Crewe) MTC</t>
  </si>
  <si>
    <t>AUDNOF</t>
  </si>
  <si>
    <t>NW</t>
  </si>
  <si>
    <t>Audley WM (Dunkirk) MTD</t>
  </si>
  <si>
    <t>AUDWOF</t>
  </si>
  <si>
    <t>Audley WM (Dunkirk) MTD/MTE Combined</t>
  </si>
  <si>
    <t>Audley WM (Dunkirk) MTE</t>
  </si>
  <si>
    <t>Austrey MTA</t>
  </si>
  <si>
    <t>AUSTOF</t>
  </si>
  <si>
    <t>Aylesbeare MTA</t>
  </si>
  <si>
    <t>AYLEOF</t>
  </si>
  <si>
    <t>Wales &amp; West Utilities  - DN</t>
  </si>
  <si>
    <t>SW</t>
  </si>
  <si>
    <t>Ultrasonic</t>
  </si>
  <si>
    <t>Aylesbeare MTB</t>
  </si>
  <si>
    <t>Bacton MRD</t>
  </si>
  <si>
    <t>BADSOF</t>
  </si>
  <si>
    <t>Baldersby MRA</t>
  </si>
  <si>
    <t>BALDOF</t>
  </si>
  <si>
    <t>Baldersby MRB</t>
  </si>
  <si>
    <t>Balgray MTA</t>
  </si>
  <si>
    <t>BALGOF</t>
  </si>
  <si>
    <t>Barnes Farm</t>
  </si>
  <si>
    <t>Air Liquide UK Limited</t>
  </si>
  <si>
    <t>Cadent Gas Limited - DN (WM)</t>
  </si>
  <si>
    <t>USM</t>
  </si>
  <si>
    <t>Bathgate UMA</t>
  </si>
  <si>
    <t>BATHOF</t>
  </si>
  <si>
    <t>Bathgate UMB</t>
  </si>
  <si>
    <t>Bay Farm</t>
  </si>
  <si>
    <t>S&amp;P Biogas Limited</t>
  </si>
  <si>
    <t>Biodynamic Nottingham</t>
  </si>
  <si>
    <t>Air Liquide Advanced Business &amp; Technologies UK Limited</t>
  </si>
  <si>
    <t>Cadent Gas Limited - DN (EM)</t>
  </si>
  <si>
    <t>Bishop Aukland MTA</t>
  </si>
  <si>
    <t>BISHOF</t>
  </si>
  <si>
    <t>Blaby MTA</t>
  </si>
  <si>
    <t>BLABOF</t>
  </si>
  <si>
    <t>Blackrod MTA</t>
  </si>
  <si>
    <t>BLACOF</t>
  </si>
  <si>
    <t>Blackrod MTA/MTB Combined</t>
  </si>
  <si>
    <t>Blackrod MTB</t>
  </si>
  <si>
    <t>Blyborough MTA</t>
  </si>
  <si>
    <t>BLYBOF</t>
  </si>
  <si>
    <t>Bonby</t>
  </si>
  <si>
    <t>Bracknell MTA</t>
  </si>
  <si>
    <t>Scotia Gas – DN (SE)</t>
  </si>
  <si>
    <t>Cadent Gas Limited – DN (NT)</t>
  </si>
  <si>
    <t>NT</t>
  </si>
  <si>
    <t>Braishfield A MTA</t>
  </si>
  <si>
    <t>BRAAOF</t>
  </si>
  <si>
    <t>SO</t>
  </si>
  <si>
    <t>Braishfield B MTB</t>
  </si>
  <si>
    <t>BRABOF</t>
  </si>
  <si>
    <t>Brand Sands Bio</t>
  </si>
  <si>
    <t>BRANOS</t>
  </si>
  <si>
    <t>TEX</t>
  </si>
  <si>
    <t>Bredbury</t>
  </si>
  <si>
    <t>Fairfield Bio Energy Limited</t>
  </si>
  <si>
    <t>Cadent Gas Limited – DN (NW)</t>
  </si>
  <si>
    <t>Brinklow</t>
  </si>
  <si>
    <t>Brinklow Biogas Limited</t>
  </si>
  <si>
    <t>Brisley MRA</t>
  </si>
  <si>
    <t>BRISOF</t>
  </si>
  <si>
    <t>Brisley MRA/MRB Combined</t>
  </si>
  <si>
    <t>Brisley MRB</t>
  </si>
  <si>
    <t>Broxburn MTA</t>
  </si>
  <si>
    <t>BROXOF</t>
  </si>
  <si>
    <t>Burley Bank MTA</t>
  </si>
  <si>
    <t>BURLOF</t>
  </si>
  <si>
    <t>Burnhervie</t>
  </si>
  <si>
    <t>BURNOF</t>
  </si>
  <si>
    <t>Burton Agnes Bio</t>
  </si>
  <si>
    <t>BURTOS</t>
  </si>
  <si>
    <t>AGA</t>
  </si>
  <si>
    <t>Caldecott MRB</t>
  </si>
  <si>
    <t>CALDOF</t>
  </si>
  <si>
    <t>Caldecott MTA</t>
  </si>
  <si>
    <t>Caldecott MTA/MRB Combined</t>
  </si>
  <si>
    <t>Careston MRA</t>
  </si>
  <si>
    <t>CAREOF</t>
  </si>
  <si>
    <t>Chittering</t>
  </si>
  <si>
    <t>Pretoria Energy Company Limited</t>
  </si>
  <si>
    <t>Choakford  MRA</t>
  </si>
  <si>
    <t>CHOAOF</t>
  </si>
  <si>
    <t>Choakford  MRB</t>
  </si>
  <si>
    <t>Cirencester MRA</t>
  </si>
  <si>
    <t>CIRNOF</t>
  </si>
  <si>
    <t>Cirencester MRB</t>
  </si>
  <si>
    <t>Coffinswell MRA</t>
  </si>
  <si>
    <t>COFFOF</t>
  </si>
  <si>
    <t>Coffinswell MRB</t>
  </si>
  <si>
    <t>Coldstream MTA</t>
  </si>
  <si>
    <t>COLDOF</t>
  </si>
  <si>
    <t>Coleshill</t>
  </si>
  <si>
    <t>Severn Trent Green Power Ltd</t>
  </si>
  <si>
    <t>Corbridge MRA</t>
  </si>
  <si>
    <t>CORBOF</t>
  </si>
  <si>
    <t>Corbridge MRB</t>
  </si>
  <si>
    <t>Cowpen Bewley MTA</t>
  </si>
  <si>
    <t>COWPOF</t>
  </si>
  <si>
    <t>Dagenham</t>
  </si>
  <si>
    <t>Refoods UK Limited</t>
  </si>
  <si>
    <t>Cadent Gas Limited – DN (NL)</t>
  </si>
  <si>
    <t>NL</t>
  </si>
  <si>
    <t xml:space="preserve">Davyhulme </t>
  </si>
  <si>
    <t>United Utilities Water Limited</t>
  </si>
  <si>
    <t>Deanshanger</t>
  </si>
  <si>
    <t>Scotia Gas – DN (SO)</t>
  </si>
  <si>
    <t>Derby</t>
  </si>
  <si>
    <t>Severn Trent Green Power Limited</t>
  </si>
  <si>
    <t>Dowlais MTA</t>
  </si>
  <si>
    <t>DOWLOF</t>
  </si>
  <si>
    <t>WS</t>
  </si>
  <si>
    <t>Dowlais MTB</t>
  </si>
  <si>
    <t>Drointon UMA</t>
  </si>
  <si>
    <t>DRTNOF</t>
  </si>
  <si>
    <t>Drointon UMA/UMB Combined</t>
  </si>
  <si>
    <t>Drointon UMB</t>
  </si>
  <si>
    <t>Drum MTA</t>
  </si>
  <si>
    <t>DRUMOF</t>
  </si>
  <si>
    <t>Dryborough Road</t>
  </si>
  <si>
    <t>SE</t>
  </si>
  <si>
    <t>Insertion DP Device</t>
  </si>
  <si>
    <t>Dunstall Green MRA</t>
  </si>
  <si>
    <t>Scotia Gas – DN</t>
  </si>
  <si>
    <t>Dyffryn Cladach MTA</t>
  </si>
  <si>
    <t>DYFNOF</t>
  </si>
  <si>
    <t>Dyffryn Cladach MTB</t>
  </si>
  <si>
    <t>Easton Grey MTA</t>
  </si>
  <si>
    <t>EGRYOF</t>
  </si>
  <si>
    <t>Easton Grey MTB</t>
  </si>
  <si>
    <t>Ecclestone MTA</t>
  </si>
  <si>
    <t>ECCLOF</t>
  </si>
  <si>
    <t>National Grid – NTS</t>
  </si>
  <si>
    <t>Cadent Gas Limited – DN</t>
  </si>
  <si>
    <t>Elton MTA</t>
  </si>
  <si>
    <t>ELTNOF</t>
  </si>
  <si>
    <t>Euston</t>
  </si>
  <si>
    <t>Euston Biosgas Limited</t>
  </si>
  <si>
    <t>Evesham MTA</t>
  </si>
  <si>
    <t>EVESOF</t>
  </si>
  <si>
    <t>Evesham MTB</t>
  </si>
  <si>
    <t xml:space="preserve">Fairfields Farm </t>
  </si>
  <si>
    <t>Fairfield Farm Energy Limited</t>
  </si>
  <si>
    <t>Farningham B</t>
  </si>
  <si>
    <t>FARNBOF</t>
  </si>
  <si>
    <t>Farningham MTA</t>
  </si>
  <si>
    <t>FARNOF</t>
  </si>
  <si>
    <t>Fiddington MTA</t>
  </si>
  <si>
    <t>FIDDOF</t>
  </si>
  <si>
    <t>Fiddington MTB</t>
  </si>
  <si>
    <t>Finham</t>
  </si>
  <si>
    <t>Severn Trent Water Limited</t>
  </si>
  <si>
    <t>Forty Foot Road Bio</t>
  </si>
  <si>
    <t>FOOTOS</t>
  </si>
  <si>
    <t>TET</t>
  </si>
  <si>
    <t>Ganstead MTA</t>
  </si>
  <si>
    <t>GANSOF</t>
  </si>
  <si>
    <t>Gilwern MTA</t>
  </si>
  <si>
    <t>GILWOF</t>
  </si>
  <si>
    <t>Gilwern MTB</t>
  </si>
  <si>
    <t>Glenmavis MTA</t>
  </si>
  <si>
    <t>GLENOF</t>
  </si>
  <si>
    <t>Glenmavis MTC</t>
  </si>
  <si>
    <t>Gosberton MTA</t>
  </si>
  <si>
    <t>GOSBOF</t>
  </si>
  <si>
    <t>Gravel Pit Bio</t>
  </si>
  <si>
    <t>GRAVOS</t>
  </si>
  <si>
    <t>Great Wilbraham MTA</t>
  </si>
  <si>
    <t>GWILOF</t>
  </si>
  <si>
    <t>Grindley House</t>
  </si>
  <si>
    <t>Grindley Biogas Limited</t>
  </si>
  <si>
    <t>Guyzance MRA</t>
  </si>
  <si>
    <t>GUYZOF</t>
  </si>
  <si>
    <t>Guyzance MRB</t>
  </si>
  <si>
    <t>Hampton Bishop</t>
  </si>
  <si>
    <t>STL Energy Limited</t>
  </si>
  <si>
    <t>Hardwick</t>
  </si>
  <si>
    <t>HARDOF</t>
  </si>
  <si>
    <t>Hemswell Cliff</t>
  </si>
  <si>
    <t>Hibaldstow</t>
  </si>
  <si>
    <t>Merlin Renewables Limited</t>
  </si>
  <si>
    <t>High Headley Bio</t>
  </si>
  <si>
    <t>HEDLOS</t>
  </si>
  <si>
    <t>VOL</t>
  </si>
  <si>
    <t>Hinckley Town</t>
  </si>
  <si>
    <t>Insertion Turbine Device</t>
  </si>
  <si>
    <t>Holkham</t>
  </si>
  <si>
    <t>Egmere Energy Ljmited</t>
  </si>
  <si>
    <t>Holmes Chapel MTA</t>
  </si>
  <si>
    <t>HOLMOF</t>
  </si>
  <si>
    <t>Horndon B MTA</t>
  </si>
  <si>
    <t>HORNOF</t>
  </si>
  <si>
    <t>Howdon Bio</t>
  </si>
  <si>
    <t>HOWDOS</t>
  </si>
  <si>
    <t>Humbleton MRA</t>
  </si>
  <si>
    <t>HUMBOF</t>
  </si>
  <si>
    <t>Humbleton MRB</t>
  </si>
  <si>
    <t>Hume MRA</t>
  </si>
  <si>
    <t>HUMEOF</t>
  </si>
  <si>
    <t>Hume MRB</t>
  </si>
  <si>
    <t>Hydes Pastures MTB</t>
  </si>
  <si>
    <t>Ilchester MTA</t>
  </si>
  <si>
    <t>ILCHOF</t>
  </si>
  <si>
    <t>Ilchester MTB</t>
  </si>
  <si>
    <t>Ipsden MTA</t>
  </si>
  <si>
    <t>IPDNOF</t>
  </si>
  <si>
    <t>Ipsden MTC</t>
  </si>
  <si>
    <t>IPDBOF</t>
  </si>
  <si>
    <t>Keld MRA</t>
  </si>
  <si>
    <t>KELDOF</t>
  </si>
  <si>
    <t>Kenn MTA</t>
  </si>
  <si>
    <t>KENNOF</t>
  </si>
  <si>
    <t>Kenn MTB</t>
  </si>
  <si>
    <t>Kinknockie MRA</t>
  </si>
  <si>
    <t>KINKOF</t>
  </si>
  <si>
    <t>Kinknockie MRB</t>
  </si>
  <si>
    <t>Kirkstead MRA</t>
  </si>
  <si>
    <t>KIRKOF</t>
  </si>
  <si>
    <t>Kirkstead MRA/MRB Combined</t>
  </si>
  <si>
    <t>Kirkstead MRB</t>
  </si>
  <si>
    <t>Lanes Farm Bio</t>
  </si>
  <si>
    <t>LANEOS</t>
  </si>
  <si>
    <t>Langholm MRA</t>
  </si>
  <si>
    <t>LANGOF</t>
  </si>
  <si>
    <t>Leamington MRA</t>
  </si>
  <si>
    <t>LEAMOF</t>
  </si>
  <si>
    <t>Leamington MRA/MRB Combined</t>
  </si>
  <si>
    <t>Leamington MRB</t>
  </si>
  <si>
    <t>Leeming Bio</t>
  </si>
  <si>
    <t>LEEMOS</t>
  </si>
  <si>
    <t>Lindholme</t>
  </si>
  <si>
    <t>Vulcan Renewables Limited</t>
  </si>
  <si>
    <t>Little Burdon MTA</t>
  </si>
  <si>
    <t>LBUROF</t>
  </si>
  <si>
    <t>Littleton Drew MRA</t>
  </si>
  <si>
    <t>LTDWOF</t>
  </si>
  <si>
    <t>Lockerbie MTA</t>
  </si>
  <si>
    <t>LOCKOF</t>
  </si>
  <si>
    <t>Lower Drayton Farm</t>
  </si>
  <si>
    <t>Thornfield 017 Limited</t>
  </si>
  <si>
    <t>Lower Quinton UMA</t>
  </si>
  <si>
    <t>LOWQOF</t>
  </si>
  <si>
    <t>Lower Quinton UMA/UMB Combined</t>
  </si>
  <si>
    <t>Lower Quinton UMB</t>
  </si>
  <si>
    <t>Lupton MTA</t>
  </si>
  <si>
    <t>LUPTOF</t>
  </si>
  <si>
    <t>Luxborough Lane MTA</t>
  </si>
  <si>
    <t>LUXBOF</t>
  </si>
  <si>
    <t>Luxborough Lane MTA/MTB Combined</t>
  </si>
  <si>
    <t>Luxborough Lane MTB</t>
  </si>
  <si>
    <t>Maelor MUA</t>
  </si>
  <si>
    <t>MAELOF</t>
  </si>
  <si>
    <t>WN</t>
  </si>
  <si>
    <t>Maelor MUB</t>
  </si>
  <si>
    <t>Malpas MRA</t>
  </si>
  <si>
    <t>MALPOF</t>
  </si>
  <si>
    <t>Manor Farm</t>
  </si>
  <si>
    <t>Manor Farm Green Energy Limited</t>
  </si>
  <si>
    <t>Mappowder MTA</t>
  </si>
  <si>
    <t>MAPPOF</t>
  </si>
  <si>
    <t>Market Harborough MTA</t>
  </si>
  <si>
    <t>MKHBOF</t>
  </si>
  <si>
    <t>Martyr's Lane (Blackmore Crescent)</t>
  </si>
  <si>
    <t>Matching Green MTA</t>
  </si>
  <si>
    <t>MTCHOF</t>
  </si>
  <si>
    <t>Melkinthorpe MRA</t>
  </si>
  <si>
    <t>MELKOF</t>
  </si>
  <si>
    <t>Mepal</t>
  </si>
  <si>
    <t>Metheringham</t>
  </si>
  <si>
    <t>Heath Farm Energy Limited</t>
  </si>
  <si>
    <t xml:space="preserve">Methwold </t>
  </si>
  <si>
    <t>Warren Energy Limited</t>
  </si>
  <si>
    <t>Mickle Trafford  MTA</t>
  </si>
  <si>
    <t>MICKOF</t>
  </si>
  <si>
    <t>Mill Nurseries Bio</t>
  </si>
  <si>
    <t>MILLOS</t>
  </si>
  <si>
    <t>Milwich MTA</t>
  </si>
  <si>
    <t>MILWOF</t>
  </si>
  <si>
    <t>Minworth</t>
  </si>
  <si>
    <t>Minworth 2</t>
  </si>
  <si>
    <t>Nether Howcleugh MRA</t>
  </si>
  <si>
    <t>NETHOF</t>
  </si>
  <si>
    <t>Nether Howcleugh MRB</t>
  </si>
  <si>
    <t>Newton Ayecliffe Bio</t>
  </si>
  <si>
    <t>NEWTOS</t>
  </si>
  <si>
    <t>North Moor Farm</t>
  </si>
  <si>
    <t>Rockscape Energy Limited</t>
  </si>
  <si>
    <t>Oak Avenue</t>
  </si>
  <si>
    <t>Pannal MTA</t>
  </si>
  <si>
    <t>PANLOF</t>
  </si>
  <si>
    <t>Pannal MTB</t>
  </si>
  <si>
    <t>Park Farm Bio</t>
  </si>
  <si>
    <t>PARKOS</t>
  </si>
  <si>
    <t>Partington MTA</t>
  </si>
  <si>
    <t>PART OF</t>
  </si>
  <si>
    <t>Paull MTA</t>
  </si>
  <si>
    <t>PAULOF</t>
  </si>
  <si>
    <t>Paull MTB</t>
  </si>
  <si>
    <t>Peterborough Eye MTA</t>
  </si>
  <si>
    <t>PEYEOF</t>
  </si>
  <si>
    <t>Peterborough Eye MTA/MTB Combined</t>
  </si>
  <si>
    <t>Peterborough Eye MTB</t>
  </si>
  <si>
    <t>Peters Green 1 (North Thames) MTA</t>
  </si>
  <si>
    <t>PGRNOF</t>
  </si>
  <si>
    <t>Peters Green 1 (North Thames) MTA/MTB Combined</t>
  </si>
  <si>
    <t>Peters Green 1 (North Thames) MTB</t>
  </si>
  <si>
    <t>Peters Green 2 (South Mimms) MTC</t>
  </si>
  <si>
    <t>PGSMOF</t>
  </si>
  <si>
    <t>Peters Green 2 (South Mimms) MTC/MTD Combined</t>
  </si>
  <si>
    <t>Peters Green 2 (South Mimms) MTD</t>
  </si>
  <si>
    <t>Pickering MTA</t>
  </si>
  <si>
    <t>PICKOF</t>
  </si>
  <si>
    <t>Pitcairngreen MRA</t>
  </si>
  <si>
    <t>PITCOF</t>
  </si>
  <si>
    <t>Pitcairngreen MRB</t>
  </si>
  <si>
    <t>Plaxton Bridge</t>
  </si>
  <si>
    <t>PLAXOS</t>
  </si>
  <si>
    <t>Portsdown Hill</t>
  </si>
  <si>
    <t>Entry Point</t>
  </si>
  <si>
    <t>None</t>
  </si>
  <si>
    <t> </t>
  </si>
  <si>
    <t>Poundbury</t>
  </si>
  <si>
    <t>Pucklechurch MTA</t>
  </si>
  <si>
    <t>PUCKOF</t>
  </si>
  <si>
    <t>Pucklechurch MTB</t>
  </si>
  <si>
    <t>Rawcliffe MRA</t>
  </si>
  <si>
    <t>RAWCOF</t>
  </si>
  <si>
    <t>Rawcliffe MRB</t>
  </si>
  <si>
    <t>Raynham</t>
  </si>
  <si>
    <t>Corbiere Renewables</t>
  </si>
  <si>
    <t>Ridge Road Bio</t>
  </si>
  <si>
    <t>RIDGOS</t>
  </si>
  <si>
    <t>Roehampton Lane</t>
  </si>
  <si>
    <t>Ross WM MTA</t>
  </si>
  <si>
    <t>ROSSOF</t>
  </si>
  <si>
    <t>Ross-On-Wye MRA</t>
  </si>
  <si>
    <t>ROSWOF</t>
  </si>
  <si>
    <t>Ross-On-Wye MRB</t>
  </si>
  <si>
    <t>Roudham Heath MTA</t>
  </si>
  <si>
    <t>ROUDOF</t>
  </si>
  <si>
    <t>Roundhill</t>
  </si>
  <si>
    <t>Royston MRA</t>
  </si>
  <si>
    <t>ROYSOF</t>
  </si>
  <si>
    <t>Royston MRA/MRB Combined</t>
  </si>
  <si>
    <t>Royston MRB</t>
  </si>
  <si>
    <t>Rugby MTB</t>
  </si>
  <si>
    <t>RUGBOF</t>
  </si>
  <si>
    <t>Saltwick 1</t>
  </si>
  <si>
    <t>SALTOF</t>
  </si>
  <si>
    <t>Samlesbury MTA</t>
  </si>
  <si>
    <t>SAMLOF</t>
  </si>
  <si>
    <t>Scampton</t>
  </si>
  <si>
    <t>Grange Farm Energy Limited</t>
  </si>
  <si>
    <t>Seabank MTA</t>
  </si>
  <si>
    <t>SEABOF</t>
  </si>
  <si>
    <t>Seabank MTB</t>
  </si>
  <si>
    <t>Sherburn In Elmet Bio</t>
  </si>
  <si>
    <t>SHEROS</t>
  </si>
  <si>
    <t>Shorne MTA</t>
  </si>
  <si>
    <t>SHOROF</t>
  </si>
  <si>
    <t>Shustoke MTA</t>
  </si>
  <si>
    <t>SHUSOF</t>
  </si>
  <si>
    <t>Silk Willoughby MRA</t>
  </si>
  <si>
    <t>SILKOF</t>
  </si>
  <si>
    <t>Silk Willoughby MRA/MRB Combined</t>
  </si>
  <si>
    <t>Silk Willoughby MRB</t>
  </si>
  <si>
    <t>Sotterley</t>
  </si>
  <si>
    <t>Biocore AD2 Limited</t>
  </si>
  <si>
    <t>Soutra MTA</t>
  </si>
  <si>
    <t>SOUTOF</t>
  </si>
  <si>
    <t>Spaldington Bio</t>
  </si>
  <si>
    <t>SPALOS</t>
  </si>
  <si>
    <t>St Fergus MTA</t>
  </si>
  <si>
    <t>FGOTOF</t>
  </si>
  <si>
    <t>St Fergus MTB</t>
  </si>
  <si>
    <t>Stoke Bardolph</t>
  </si>
  <si>
    <t>Stoke Bardolph 2</t>
  </si>
  <si>
    <t>Stranraer MRA</t>
  </si>
  <si>
    <t>ZSMFOF &amp; ZSMIOF</t>
  </si>
  <si>
    <t>Stranraer MRB</t>
  </si>
  <si>
    <t>Stratford MRA</t>
  </si>
  <si>
    <t>STRAOF</t>
  </si>
  <si>
    <t>Stratford MRB</t>
  </si>
  <si>
    <t>Strongford</t>
  </si>
  <si>
    <t>Sutton Bridge MRA</t>
  </si>
  <si>
    <t>SUTNOF</t>
  </si>
  <si>
    <t>Sutton Bridge MRA/MRB Combined</t>
  </si>
  <si>
    <t>Sutton Bridge MRB</t>
  </si>
  <si>
    <t>Tatsfield MTA</t>
  </si>
  <si>
    <t>TATSOF</t>
  </si>
  <si>
    <t>Thornton Curtis MTA</t>
  </si>
  <si>
    <t>CURTOF</t>
  </si>
  <si>
    <t>Thrintoft MTA</t>
  </si>
  <si>
    <t>THRNOF</t>
  </si>
  <si>
    <t>Tow Law MRA</t>
  </si>
  <si>
    <t>TOWLOF</t>
  </si>
  <si>
    <t>Tow Law MRB</t>
  </si>
  <si>
    <t>Towton MTA</t>
  </si>
  <si>
    <t>TOWTOF</t>
  </si>
  <si>
    <t>Tur Langton MTA</t>
  </si>
  <si>
    <t>TURLOF</t>
  </si>
  <si>
    <t>Walesby MRA</t>
  </si>
  <si>
    <t>WSBYOF</t>
  </si>
  <si>
    <t>Walesby MRA/MRB Combined</t>
  </si>
  <si>
    <t>Walesby MRB</t>
  </si>
  <si>
    <t>Warburton MTA</t>
  </si>
  <si>
    <t>WARBOF</t>
  </si>
  <si>
    <t>Wardely Bio</t>
  </si>
  <si>
    <t>WARDOS</t>
  </si>
  <si>
    <t>Welbeck Colliery</t>
  </si>
  <si>
    <t>Biogas Meden LTD</t>
  </si>
  <si>
    <t>West Winch MTA</t>
  </si>
  <si>
    <t>WINCOF</t>
  </si>
  <si>
    <t>Weston Point MTB</t>
  </si>
  <si>
    <t>WESTOF</t>
  </si>
  <si>
    <t>Westry</t>
  </si>
  <si>
    <t>Air Liquide UK Ltd</t>
  </si>
  <si>
    <t>Wetheral MTA</t>
  </si>
  <si>
    <t>WETHOF</t>
  </si>
  <si>
    <t>Whitwell MTA</t>
  </si>
  <si>
    <t>WHITOF</t>
  </si>
  <si>
    <t>Whitwell MTA/MTB Combined</t>
  </si>
  <si>
    <t>Whitwell MTB</t>
  </si>
  <si>
    <t>Widnes</t>
  </si>
  <si>
    <t>Refood UK Limited</t>
  </si>
  <si>
    <t>Winkfield 2 MTB</t>
  </si>
  <si>
    <t>WNKSOF</t>
  </si>
  <si>
    <t>Winkfield MTA</t>
  </si>
  <si>
    <t>WINKOF</t>
  </si>
  <si>
    <t>Winkfield NT MTC</t>
  </si>
  <si>
    <t>WINTOF</t>
  </si>
  <si>
    <t>Wytch Farm</t>
  </si>
  <si>
    <t>Perenco</t>
  </si>
  <si>
    <t>Yelverton MTA</t>
  </si>
  <si>
    <t>YELVOF</t>
  </si>
  <si>
    <t>Over/Under Indicator</t>
  </si>
  <si>
    <t>Error Magnitude</t>
  </si>
  <si>
    <t>Over</t>
  </si>
  <si>
    <t>High</t>
  </si>
  <si>
    <t>&gt;= 50 GWh</t>
  </si>
  <si>
    <t>Under</t>
  </si>
  <si>
    <t>&lt; 30 GWh</t>
  </si>
  <si>
    <t>MER in Compilation</t>
  </si>
  <si>
    <t>Medium</t>
  </si>
  <si>
    <t>&gt;= 30, &lt; 50 GWh</t>
  </si>
  <si>
    <t>SMER in Compilation</t>
  </si>
  <si>
    <t>Passed to NTS</t>
  </si>
  <si>
    <t>MER Published</t>
  </si>
  <si>
    <t>SMER Published</t>
  </si>
  <si>
    <t>Awaiting First Available Invoice</t>
  </si>
  <si>
    <t>Invoiced</t>
  </si>
  <si>
    <t>Closed / No Rec Required</t>
  </si>
  <si>
    <t>Unique Reference Number</t>
  </si>
  <si>
    <t>Description</t>
  </si>
  <si>
    <t>Significance                             Low &lt;30GWH              Medium &gt;=30&lt;50GWh            High &gt;=50GWh</t>
  </si>
  <si>
    <t>Declared volume of error (MCM)</t>
  </si>
  <si>
    <t>Estimated quantity of error (GWh)</t>
  </si>
  <si>
    <t>Error First Notified</t>
  </si>
  <si>
    <t>First Gas Day Where Error Present or;</t>
  </si>
  <si>
    <t>Last Known Good Gas Day</t>
  </si>
  <si>
    <t>Latest Error Status</t>
    <phoneticPr fontId="4" type="noConversion"/>
  </si>
  <si>
    <t>Live/ Closed</t>
  </si>
  <si>
    <t>MER/CAD/226/22</t>
  </si>
  <si>
    <t>Null</t>
  </si>
  <si>
    <t>The error was discovered by SGS after reviewing data collected during a site visit.</t>
  </si>
  <si>
    <t>The incorrect orifice plate calibration reference temperature was entered into the Omni flow computer due to ambiguity between the environment temperature and the orifice plate surface temperature on the calibration certificate. The error is approximately -0.001217% which is approximately 100 times smaller than the 0.1% of daily flow required for a reconcilable MER.</t>
  </si>
  <si>
    <t>EA019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</si>
</sst>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16" x14ac:knownFonts="1">
    <font>
      <sz val="10"/>
      <name val="Arial"/>
    </font>
    <font>
      <sz val="8"/>
      <name val="Arial"/>
      <family val="2"/>
    </font>
    <font>
      <b/>
      <sz val="10"/>
      <name val="Arial"/>
      <family val="2"/>
    </font>
    <font>
      <b/>
      <sz val="16"/>
      <name val="Arial"/>
      <family val="2"/>
    </font>
    <font>
      <sz val="8"/>
      <name val="Arial"/>
      <family val="2"/>
    </font>
    <font>
      <sz val="10"/>
      <name val="Arial"/>
      <family val="2"/>
    </font>
    <font>
      <b/>
      <sz val="8"/>
      <name val="Arial"/>
      <family val="2"/>
    </font>
    <font>
      <sz val="10"/>
      <color indexed="12"/>
      <name val="Arial"/>
      <family val="2"/>
    </font>
    <font>
      <vertAlign val="superscript"/>
      <sz val="8"/>
      <name val="Arial"/>
      <family val="2"/>
    </font>
    <font>
      <b/>
      <vertAlign val="superscript"/>
      <sz val="10"/>
      <color indexed="23"/>
      <name val="Arial"/>
      <family val="2"/>
    </font>
    <font>
      <b/>
      <vertAlign val="superscript"/>
      <sz val="10"/>
      <name val="Arial"/>
      <family val="2"/>
    </font>
    <font>
      <b/>
      <sz val="10"/>
      <color theme="0" tint="-0.499984740745262"/>
      <name val="Arial"/>
      <family val="2"/>
    </font>
    <font>
      <sz val="8"/>
      <color rgb="FF000000"/>
      <name val="Arial"/>
      <family val="2"/>
    </font>
    <font>
      <sz val="11"/>
      <color rgb="FF000000"/>
      <name val="Calibri"/>
      <family val="2"/>
    </font>
    <font>
      <b/>
      <sz val="8"/>
      <color rgb="FF000000"/>
      <name val="Arial"/>
      <family val="2"/>
    </font>
    <font>
      <sz val="10"/>
      <color rgb="FFFF0000"/>
      <name val="Times New Roman"/>
      <family val="1"/>
    </font>
  </fonts>
  <fills count="5">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theme="0" tint="-0.34998626667073579"/>
        <bgColor theme="0"/>
      </patternFill>
    </fill>
  </fills>
  <borders count="47">
    <border>
      <left/>
      <right/>
      <top/>
      <bottom/>
      <diagonal/>
    </border>
    <border>
      <left style="thick">
        <color indexed="64"/>
      </left>
      <right style="thin">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medium">
        <color indexed="10"/>
      </left>
      <right style="medium">
        <color indexed="10"/>
      </right>
      <top style="medium">
        <color indexed="10"/>
      </top>
      <bottom style="medium">
        <color indexed="1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ck">
        <color indexed="64"/>
      </top>
      <bottom/>
      <diagonal/>
    </border>
    <border>
      <left/>
      <right style="medium">
        <color indexed="64"/>
      </right>
      <top/>
      <bottom/>
      <diagonal/>
    </border>
    <border>
      <left style="thick">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ck">
        <color indexed="64"/>
      </top>
      <bottom style="thin">
        <color indexed="64"/>
      </bottom>
      <diagonal/>
    </border>
    <border>
      <left/>
      <right/>
      <top/>
      <bottom style="thin">
        <color indexed="64"/>
      </bottom>
      <diagonal/>
    </border>
    <border>
      <left style="thick">
        <color indexed="64"/>
      </left>
      <right style="thin">
        <color indexed="64"/>
      </right>
      <top/>
      <bottom style="thin">
        <color indexed="64"/>
      </bottom>
      <diagonal/>
    </border>
    <border>
      <left style="thick">
        <color indexed="64"/>
      </left>
      <right style="thick">
        <color indexed="64"/>
      </right>
      <top/>
      <bottom style="thin">
        <color indexed="64"/>
      </bottom>
      <diagonal/>
    </border>
    <border>
      <left/>
      <right/>
      <top/>
      <bottom style="thick">
        <color indexed="64"/>
      </bottom>
      <diagonal/>
    </border>
    <border>
      <left style="thick">
        <color indexed="64"/>
      </left>
      <right style="thin">
        <color indexed="64"/>
      </right>
      <top/>
      <bottom style="thick">
        <color indexed="64"/>
      </bottom>
      <diagonal/>
    </border>
    <border>
      <left style="thick">
        <color indexed="64"/>
      </left>
      <right style="thick">
        <color indexed="64"/>
      </right>
      <top/>
      <bottom style="thick">
        <color indexed="64"/>
      </bottom>
      <diagonal/>
    </border>
  </borders>
  <cellStyleXfs count="1">
    <xf numFmtId="0" fontId="0" fillId="0" borderId="0"/>
  </cellStyleXfs>
  <cellXfs count="84">
    <xf numFmtId="0" fontId="0" fillId="0" borderId="0" xfId="0"/>
    <xf numFmtId="0" fontId="2" fillId="0" borderId="0" xfId="0" applyFont="1"/>
    <xf numFmtId="0" fontId="5" fillId="2" borderId="3" xfId="0" applyFont="1" applyFill="1" applyBorder="1" applyAlignment="1">
      <alignment vertical="top" wrapText="1"/>
    </xf>
    <xf numFmtId="0" fontId="0" fillId="2" borderId="3" xfId="0" applyFill="1" applyBorder="1" applyAlignment="1">
      <alignment horizontal="center" vertical="top" wrapText="1"/>
    </xf>
    <xf numFmtId="0" fontId="7" fillId="0" borderId="0" xfId="0" applyFont="1"/>
    <xf numFmtId="0" fontId="0" fillId="2" borderId="3" xfId="0" applyFill="1" applyBorder="1" applyAlignment="1">
      <alignment vertical="top" wrapText="1"/>
    </xf>
    <xf numFmtId="0" fontId="0" fillId="3" borderId="3" xfId="0" applyFill="1" applyBorder="1" applyAlignment="1">
      <alignment horizontal="center" vertical="top" wrapText="1"/>
    </xf>
    <xf numFmtId="0" fontId="0" fillId="2" borderId="5" xfId="0" applyFill="1" applyBorder="1" applyAlignment="1" applyProtection="1">
      <alignment horizontal="center" vertical="top" wrapText="1"/>
      <protection locked="0"/>
    </xf>
    <xf numFmtId="0" fontId="0" fillId="2" borderId="1" xfId="0" applyFill="1" applyBorder="1" applyAlignment="1">
      <alignment vertical="top" wrapText="1"/>
    </xf>
    <xf numFmtId="0" fontId="0" fillId="2" borderId="6" xfId="0" applyFill="1" applyBorder="1" applyAlignment="1">
      <alignment vertical="top" wrapText="1"/>
    </xf>
    <xf numFmtId="0" fontId="0" fillId="4" borderId="0" xfId="0" applyFill="1"/>
    <xf numFmtId="0" fontId="0" fillId="0" borderId="7" xfId="0" applyBorder="1"/>
    <xf numFmtId="14" fontId="0" fillId="0" borderId="7" xfId="0" applyNumberFormat="1" applyBorder="1"/>
    <xf numFmtId="0" fontId="0" fillId="0" borderId="8" xfId="0" applyBorder="1" applyAlignment="1">
      <alignment vertical="top" wrapText="1"/>
    </xf>
    <xf numFmtId="0" fontId="0" fillId="0" borderId="9" xfId="0" applyBorder="1" applyAlignment="1">
      <alignment vertical="top" wrapText="1"/>
    </xf>
    <xf numFmtId="14" fontId="0" fillId="0" borderId="9" xfId="0" applyNumberFormat="1" applyBorder="1" applyAlignment="1">
      <alignment vertical="top" wrapText="1"/>
    </xf>
    <xf numFmtId="164" fontId="0" fillId="0" borderId="9" xfId="0" applyNumberFormat="1" applyBorder="1" applyAlignment="1">
      <alignment vertical="top" wrapText="1"/>
    </xf>
    <xf numFmtId="0" fontId="0" fillId="0" borderId="10" xfId="0" applyBorder="1" applyAlignment="1">
      <alignment vertical="top" wrapText="1"/>
    </xf>
    <xf numFmtId="0" fontId="1" fillId="0" borderId="0" xfId="0" applyFont="1"/>
    <xf numFmtId="0" fontId="5" fillId="0" borderId="0" xfId="0" applyFont="1"/>
    <xf numFmtId="0" fontId="5" fillId="2" borderId="3" xfId="0" applyFont="1" applyFill="1" applyBorder="1" applyAlignment="1">
      <alignment horizontal="center" vertical="top" wrapText="1"/>
    </xf>
    <xf numFmtId="0" fontId="11" fillId="0" borderId="0" xfId="0" applyFont="1"/>
    <xf numFmtId="0" fontId="5" fillId="0" borderId="15" xfId="0" applyFont="1" applyBorder="1"/>
    <xf numFmtId="0" fontId="2" fillId="0" borderId="0" xfId="0" applyFont="1" applyAlignment="1">
      <alignment wrapText="1"/>
    </xf>
    <xf numFmtId="0" fontId="6" fillId="0" borderId="11" xfId="0" applyFont="1" applyBorder="1"/>
    <xf numFmtId="0" fontId="6" fillId="0" borderId="12" xfId="0" applyFont="1" applyBorder="1"/>
    <xf numFmtId="0" fontId="1" fillId="0" borderId="13" xfId="0" applyFont="1" applyBorder="1" applyAlignment="1">
      <alignment wrapText="1"/>
    </xf>
    <xf numFmtId="0" fontId="1" fillId="0" borderId="31" xfId="0" applyFont="1" applyBorder="1" applyAlignment="1">
      <alignment wrapText="1"/>
    </xf>
    <xf numFmtId="0" fontId="1" fillId="0" borderId="31" xfId="0" applyFont="1" applyBorder="1"/>
    <xf numFmtId="0" fontId="1" fillId="0" borderId="32" xfId="0" applyFont="1" applyBorder="1" applyAlignment="1">
      <alignment wrapText="1"/>
    </xf>
    <xf numFmtId="0" fontId="1" fillId="0" borderId="33" xfId="0" applyFont="1" applyBorder="1" applyAlignment="1">
      <alignment wrapText="1"/>
    </xf>
    <xf numFmtId="0" fontId="1" fillId="0" borderId="34" xfId="0" applyFont="1" applyBorder="1" applyAlignment="1">
      <alignment wrapText="1"/>
    </xf>
    <xf numFmtId="0" fontId="1" fillId="0" borderId="34" xfId="0" applyFont="1" applyBorder="1"/>
    <xf numFmtId="0" fontId="1" fillId="0" borderId="35" xfId="0" applyFont="1" applyBorder="1" applyAlignment="1">
      <alignment wrapText="1"/>
    </xf>
    <xf numFmtId="0" fontId="12" fillId="0" borderId="33" xfId="0" applyFont="1" applyBorder="1" applyAlignment="1">
      <alignment wrapText="1"/>
    </xf>
    <xf numFmtId="0" fontId="12" fillId="0" borderId="34" xfId="0" applyFont="1" applyBorder="1" applyAlignment="1">
      <alignment wrapText="1"/>
    </xf>
    <xf numFmtId="0" fontId="1" fillId="0" borderId="35" xfId="0" applyFont="1" applyBorder="1"/>
    <xf numFmtId="0" fontId="1" fillId="0" borderId="12" xfId="0" applyFont="1" applyBorder="1" applyAlignment="1">
      <alignment wrapText="1"/>
    </xf>
    <xf numFmtId="0" fontId="1" fillId="0" borderId="12" xfId="0" applyFont="1" applyBorder="1"/>
    <xf numFmtId="0" fontId="1" fillId="0" borderId="4" xfId="0" applyFont="1" applyBorder="1"/>
    <xf numFmtId="0" fontId="1" fillId="0" borderId="28" xfId="0" applyFont="1" applyBorder="1" applyAlignment="1">
      <alignment wrapText="1"/>
    </xf>
    <xf numFmtId="0" fontId="1" fillId="0" borderId="14" xfId="0" applyFont="1" applyBorder="1" applyAlignment="1">
      <alignment wrapText="1"/>
    </xf>
    <xf numFmtId="0" fontId="1" fillId="0" borderId="36" xfId="0" applyFont="1" applyBorder="1" applyAlignment="1">
      <alignment wrapText="1"/>
    </xf>
    <xf numFmtId="0" fontId="1" fillId="0" borderId="36" xfId="0" applyFont="1" applyBorder="1"/>
    <xf numFmtId="0" fontId="1" fillId="0" borderId="37" xfId="0" applyFont="1" applyBorder="1" applyAlignment="1">
      <alignment wrapText="1"/>
    </xf>
    <xf numFmtId="0" fontId="12" fillId="0" borderId="37" xfId="0" applyFont="1" applyBorder="1" applyAlignment="1">
      <alignment wrapText="1"/>
    </xf>
    <xf numFmtId="0" fontId="1" fillId="0" borderId="38" xfId="0" applyFont="1" applyBorder="1" applyAlignment="1">
      <alignment wrapText="1"/>
    </xf>
    <xf numFmtId="0" fontId="1" fillId="0" borderId="39" xfId="0" applyFont="1" applyBorder="1" applyAlignment="1">
      <alignment wrapText="1"/>
    </xf>
    <xf numFmtId="0" fontId="1" fillId="0" borderId="39" xfId="0" applyFont="1" applyBorder="1"/>
    <xf numFmtId="0" fontId="13" fillId="0" borderId="0" xfId="0" applyFont="1"/>
    <xf numFmtId="0" fontId="14" fillId="0" borderId="4" xfId="0" applyFont="1" applyBorder="1" applyAlignment="1">
      <alignment wrapText="1"/>
    </xf>
    <xf numFmtId="0" fontId="14" fillId="0" borderId="40" xfId="0" applyFont="1" applyBorder="1" applyAlignment="1">
      <alignment wrapText="1"/>
    </xf>
    <xf numFmtId="0" fontId="14" fillId="0" borderId="1" xfId="0" applyFont="1" applyBorder="1" applyAlignment="1">
      <alignment wrapText="1"/>
    </xf>
    <xf numFmtId="0" fontId="13" fillId="0" borderId="40" xfId="0" applyFont="1" applyBorder="1"/>
    <xf numFmtId="0" fontId="2" fillId="0" borderId="2" xfId="0" applyFont="1" applyBorder="1"/>
    <xf numFmtId="0" fontId="13" fillId="0" borderId="4" xfId="0" applyFont="1" applyBorder="1"/>
    <xf numFmtId="0" fontId="13" fillId="0" borderId="41" xfId="0" applyFont="1" applyBorder="1"/>
    <xf numFmtId="0" fontId="13" fillId="0" borderId="42" xfId="0" applyFont="1" applyBorder="1"/>
    <xf numFmtId="0" fontId="13" fillId="0" borderId="43" xfId="0" applyFont="1" applyBorder="1"/>
    <xf numFmtId="0" fontId="13" fillId="0" borderId="44" xfId="0" applyFont="1" applyBorder="1"/>
    <xf numFmtId="0" fontId="13" fillId="0" borderId="45" xfId="0" applyFont="1" applyBorder="1"/>
    <xf numFmtId="0" fontId="5" fillId="0" borderId="43" xfId="0" applyFont="1" applyBorder="1"/>
    <xf numFmtId="0" fontId="13" fillId="0" borderId="46" xfId="0" applyFont="1" applyBorder="1"/>
    <xf numFmtId="0" fontId="15" fillId="0" borderId="0" xfId="0" applyFont="1"/>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5" fillId="0" borderId="16"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3" fillId="0" borderId="0" xfId="0" applyFont="1" applyAlignment="1">
      <alignment horizontal="center" vertical="center"/>
    </xf>
    <xf numFmtId="0" fontId="5" fillId="0" borderId="22" xfId="0" applyFont="1" applyBorder="1" applyAlignment="1">
      <alignment vertical="top"/>
    </xf>
    <xf numFmtId="0" fontId="0" fillId="0" borderId="23" xfId="0" applyBorder="1" applyAlignment="1">
      <alignment vertical="top"/>
    </xf>
    <xf numFmtId="0" fontId="0" fillId="0" borderId="24" xfId="0" applyBorder="1" applyAlignment="1">
      <alignment vertical="top"/>
    </xf>
    <xf numFmtId="0" fontId="2" fillId="0" borderId="0" xfId="0" applyFont="1" applyAlignment="1">
      <alignment wrapText="1"/>
    </xf>
    <xf numFmtId="0" fontId="6" fillId="0" borderId="29" xfId="0" applyFont="1" applyBorder="1" applyAlignment="1">
      <alignment wrapText="1"/>
    </xf>
    <xf numFmtId="0" fontId="6" fillId="0" borderId="30" xfId="0" applyFont="1" applyBorder="1" applyAlignment="1">
      <alignment wrapText="1"/>
    </xf>
    <xf numFmtId="0" fontId="6" fillId="0" borderId="25" xfId="0" applyFont="1" applyBorder="1" applyAlignment="1">
      <alignment wrapText="1"/>
    </xf>
    <xf numFmtId="0" fontId="6" fillId="0" borderId="26" xfId="0" applyFont="1" applyBorder="1" applyAlignment="1">
      <alignment wrapText="1"/>
    </xf>
    <xf numFmtId="0" fontId="6" fillId="0" borderId="27" xfId="0" applyFont="1" applyBorder="1" applyAlignment="1">
      <alignment wrapText="1"/>
    </xf>
    <xf numFmtId="0" fontId="6" fillId="0" borderId="28" xfId="0" applyFont="1" applyBorder="1" applyAlignment="1">
      <alignment wrapText="1"/>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2B09798-6263-4E29-B3FB-A08FD4F9A98D}">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showGridLines="0" tabSelected="1" workbookViewId="0">
      <selection activeCell="L9" sqref="L9"/>
    </sheetView>
  </sheetViews>
  <sheetFormatPr defaultColWidth="8.81640625" defaultRowHeight="12.5" x14ac:dyDescent="0.25"/>
  <cols>
    <col min="1" max="1" width="1.1796875" customWidth="1"/>
    <col min="2" max="2" width="27.81640625" customWidth="1"/>
    <col min="3" max="3" width="38.81640625" customWidth="1"/>
    <col min="4" max="4" width="31.1796875" customWidth="1"/>
    <col min="5" max="5" width="31.453125" customWidth="1"/>
    <col min="6" max="6" width="1.1796875" customWidth="1"/>
  </cols>
  <sheetData>
    <row r="1" spans="1:6" ht="7" customHeight="1" x14ac:dyDescent="0.25">
      <c r="A1" s="10"/>
      <c r="B1" s="10"/>
      <c r="C1" s="10"/>
      <c r="D1" s="10"/>
      <c r="E1" s="10"/>
      <c r="F1" s="10"/>
    </row>
    <row r="2" spans="1:6" ht="20" x14ac:dyDescent="0.25">
      <c r="A2" s="10"/>
      <c r="B2" s="73" t="s">
        <v>0</v>
      </c>
      <c r="C2" s="73"/>
      <c r="D2" s="73"/>
      <c r="E2" s="73"/>
      <c r="F2" s="10"/>
    </row>
    <row r="3" spans="1:6" ht="7" customHeight="1" thickBot="1" x14ac:dyDescent="0.3">
      <c r="A3" s="10"/>
      <c r="B3" s="10"/>
      <c r="C3" s="10"/>
      <c r="D3" s="10"/>
      <c r="E3" s="10"/>
      <c r="F3" s="10"/>
    </row>
    <row r="4" spans="1:6" ht="17.149999999999999" customHeight="1" thickBot="1" x14ac:dyDescent="0.35">
      <c r="A4" s="10"/>
      <c r="B4" s="77" t="s">
        <v>1</v>
      </c>
      <c r="C4" s="77"/>
      <c r="D4" s="22" t="s">
        <v>562</v>
      </c>
      <c r="F4" s="10"/>
    </row>
    <row r="5" spans="1:6" ht="17.149999999999999" customHeight="1" thickBot="1" x14ac:dyDescent="0.35">
      <c r="A5" s="10"/>
      <c r="B5" s="23" t="s">
        <v>2</v>
      </c>
      <c r="C5" s="63" t="s">
        <v>558</v>
      </c>
      <c r="F5" s="10"/>
    </row>
    <row r="6" spans="1:6" ht="17.149999999999999" customHeight="1" thickBot="1" x14ac:dyDescent="0.35">
      <c r="A6" s="10"/>
      <c r="B6" s="1" t="s">
        <v>3</v>
      </c>
      <c r="C6" s="11" t="s">
        <v>4</v>
      </c>
      <c r="D6" s="1"/>
      <c r="F6" s="10"/>
    </row>
    <row r="7" spans="1:6" ht="7" customHeight="1" thickBot="1" x14ac:dyDescent="0.3">
      <c r="A7" s="10"/>
      <c r="B7" s="10"/>
      <c r="C7" s="10"/>
      <c r="D7" s="10"/>
      <c r="E7" s="10"/>
      <c r="F7" s="10"/>
    </row>
    <row r="8" spans="1:6" x14ac:dyDescent="0.25">
      <c r="A8" s="10"/>
      <c r="B8" s="64" t="s">
        <v>5</v>
      </c>
      <c r="C8" s="67" t="s">
        <v>561</v>
      </c>
      <c r="D8" s="68"/>
      <c r="E8" s="69"/>
      <c r="F8" s="10"/>
    </row>
    <row r="9" spans="1:6" ht="44.4" customHeight="1" thickBot="1" x14ac:dyDescent="0.3">
      <c r="A9" s="10"/>
      <c r="B9" s="64"/>
      <c r="C9" s="70"/>
      <c r="D9" s="71"/>
      <c r="E9" s="72"/>
      <c r="F9" s="10"/>
    </row>
    <row r="10" spans="1:6" ht="7" customHeight="1" thickBot="1" x14ac:dyDescent="0.3">
      <c r="A10" s="10"/>
      <c r="B10" s="10"/>
      <c r="C10" s="10"/>
      <c r="D10" s="10"/>
      <c r="E10" s="10"/>
      <c r="F10" s="10"/>
    </row>
    <row r="11" spans="1:6" ht="40.5" customHeight="1" thickBot="1" x14ac:dyDescent="0.35">
      <c r="A11" s="10"/>
      <c r="B11" s="23" t="s">
        <v>6</v>
      </c>
      <c r="C11" s="74" t="s">
        <v>560</v>
      </c>
      <c r="D11" s="75"/>
      <c r="E11" s="76"/>
      <c r="F11" s="10"/>
    </row>
    <row r="12" spans="1:6" ht="7" customHeight="1" thickBot="1" x14ac:dyDescent="0.3">
      <c r="A12" s="10"/>
      <c r="B12" s="10"/>
      <c r="C12" s="10"/>
      <c r="D12" s="10"/>
      <c r="E12" s="10"/>
      <c r="F12" s="10"/>
    </row>
    <row r="13" spans="1:6" ht="13.5" thickBot="1" x14ac:dyDescent="0.35">
      <c r="A13" s="10"/>
      <c r="B13" s="64" t="s">
        <v>7</v>
      </c>
      <c r="C13" s="1" t="s">
        <v>8</v>
      </c>
      <c r="D13" s="12">
        <v>44924</v>
      </c>
      <c r="E13" s="4" t="s">
        <v>9</v>
      </c>
      <c r="F13" s="10"/>
    </row>
    <row r="14" spans="1:6" ht="13.5" thickBot="1" x14ac:dyDescent="0.35">
      <c r="A14" s="10"/>
      <c r="B14" s="64"/>
      <c r="C14" s="1" t="s">
        <v>10</v>
      </c>
      <c r="D14" s="12">
        <v>44924</v>
      </c>
      <c r="E14" s="4" t="s">
        <v>9</v>
      </c>
      <c r="F14" s="10"/>
    </row>
    <row r="15" spans="1:6" ht="8.15" customHeight="1" thickBot="1" x14ac:dyDescent="0.3">
      <c r="A15" s="10"/>
      <c r="B15" s="10"/>
      <c r="C15" s="10"/>
      <c r="D15" s="10"/>
      <c r="E15" s="10"/>
      <c r="F15" s="10"/>
    </row>
    <row r="16" spans="1:6" ht="13.5" thickBot="1" x14ac:dyDescent="0.35">
      <c r="A16" s="10"/>
      <c r="B16" s="64" t="s">
        <v>11</v>
      </c>
      <c r="C16" s="1" t="s">
        <v>12</v>
      </c>
      <c r="D16" s="12">
        <v>44883</v>
      </c>
      <c r="E16" s="4" t="s">
        <v>9</v>
      </c>
      <c r="F16" s="10"/>
    </row>
    <row r="17" spans="1:6" ht="13.5" thickBot="1" x14ac:dyDescent="0.35">
      <c r="A17" s="10"/>
      <c r="B17" s="64"/>
      <c r="C17" s="1" t="s">
        <v>13</v>
      </c>
      <c r="D17" s="12">
        <v>44924</v>
      </c>
      <c r="E17" s="4" t="s">
        <v>9</v>
      </c>
      <c r="F17" s="10"/>
    </row>
    <row r="18" spans="1:6" ht="15.5" thickBot="1" x14ac:dyDescent="0.35">
      <c r="A18" s="10"/>
      <c r="B18" s="64"/>
      <c r="C18" s="1" t="s">
        <v>14</v>
      </c>
      <c r="D18" s="12">
        <v>44772</v>
      </c>
      <c r="E18" s="4" t="s">
        <v>9</v>
      </c>
      <c r="F18" s="10"/>
    </row>
    <row r="19" spans="1:6" ht="15.5" thickBot="1" x14ac:dyDescent="0.35">
      <c r="A19" s="10"/>
      <c r="B19" s="64"/>
      <c r="C19" s="21" t="s">
        <v>15</v>
      </c>
      <c r="D19" s="12"/>
      <c r="E19" s="4" t="s">
        <v>9</v>
      </c>
      <c r="F19" s="10"/>
    </row>
    <row r="20" spans="1:6" ht="13.5" thickBot="1" x14ac:dyDescent="0.35">
      <c r="A20" s="10"/>
      <c r="B20" s="64"/>
      <c r="C20" s="1" t="s">
        <v>16</v>
      </c>
      <c r="D20" s="12">
        <v>44896</v>
      </c>
      <c r="E20" s="4" t="s">
        <v>9</v>
      </c>
      <c r="F20" s="10"/>
    </row>
    <row r="21" spans="1:6" ht="8.15" customHeight="1" thickBot="1" x14ac:dyDescent="0.3">
      <c r="A21" s="10"/>
      <c r="B21" s="10"/>
      <c r="C21" s="10"/>
      <c r="D21" s="10"/>
      <c r="E21" s="10"/>
      <c r="F21" s="10"/>
    </row>
    <row r="22" spans="1:6" ht="15" customHeight="1" thickBot="1" x14ac:dyDescent="0.35">
      <c r="A22" s="10"/>
      <c r="B22" s="1" t="s">
        <v>17</v>
      </c>
      <c r="C22" s="1"/>
      <c r="D22" s="11" t="s">
        <v>515</v>
      </c>
      <c r="E22" t="str">
        <f>VLOOKUP($D$22,OfftakeRange,3)</f>
        <v>CURTOF</v>
      </c>
      <c r="F22" s="10"/>
    </row>
    <row r="23" spans="1:6" ht="15" customHeight="1" x14ac:dyDescent="0.3">
      <c r="A23" s="10"/>
      <c r="B23" s="1" t="s">
        <v>18</v>
      </c>
      <c r="C23" s="1" t="s">
        <v>19</v>
      </c>
      <c r="D23" t="str">
        <f>VLOOKUP($D$22,OfftakeRange,4)</f>
        <v>National Grid - NTS</v>
      </c>
      <c r="F23" s="10"/>
    </row>
    <row r="24" spans="1:6" ht="15" customHeight="1" x14ac:dyDescent="0.3">
      <c r="A24" s="10"/>
      <c r="B24" s="1"/>
      <c r="C24" s="1" t="s">
        <v>20</v>
      </c>
      <c r="D24" t="str">
        <f>VLOOKUP($D$22,OfftakeRange,5)</f>
        <v>Cadent Gas Limited - DN</v>
      </c>
      <c r="F24" s="10"/>
    </row>
    <row r="25" spans="1:6" ht="15" customHeight="1" x14ac:dyDescent="0.3">
      <c r="A25" s="10"/>
      <c r="B25" s="1" t="s">
        <v>21</v>
      </c>
      <c r="C25" s="1"/>
      <c r="D25" t="str">
        <f>VLOOKUP($D$22,OfftakeRange,7)</f>
        <v>Orifice</v>
      </c>
      <c r="F25" s="10"/>
    </row>
    <row r="26" spans="1:6" ht="15" customHeight="1" x14ac:dyDescent="0.3">
      <c r="A26" s="10"/>
      <c r="B26" s="1" t="s">
        <v>22</v>
      </c>
      <c r="C26" s="1"/>
      <c r="D26" s="19" t="s">
        <v>57</v>
      </c>
      <c r="F26" s="10"/>
    </row>
    <row r="27" spans="1:6" ht="7" customHeight="1" thickBot="1" x14ac:dyDescent="0.3">
      <c r="A27" s="10"/>
      <c r="B27" s="10"/>
      <c r="C27" s="10"/>
      <c r="D27" s="10"/>
      <c r="E27" s="10"/>
      <c r="F27" s="10"/>
    </row>
    <row r="28" spans="1:6" ht="16.5" customHeight="1" thickBot="1" x14ac:dyDescent="0.3">
      <c r="A28" s="10"/>
      <c r="B28" s="65" t="s">
        <v>23</v>
      </c>
      <c r="C28" s="66"/>
      <c r="D28" s="11" t="s">
        <v>559</v>
      </c>
      <c r="E28" s="4" t="s">
        <v>24</v>
      </c>
      <c r="F28" s="10"/>
    </row>
    <row r="29" spans="1:6" ht="15" customHeight="1" thickBot="1" x14ac:dyDescent="0.35">
      <c r="A29" s="10"/>
      <c r="B29" s="1" t="s">
        <v>25</v>
      </c>
      <c r="C29" s="1"/>
      <c r="D29" s="11" t="s">
        <v>559</v>
      </c>
      <c r="E29" s="4" t="s">
        <v>26</v>
      </c>
      <c r="F29" s="10"/>
    </row>
    <row r="30" spans="1:6" ht="15" customHeight="1" thickBot="1" x14ac:dyDescent="0.35">
      <c r="A30" s="10"/>
      <c r="B30" s="1" t="s">
        <v>27</v>
      </c>
      <c r="C30" s="1"/>
      <c r="D30" s="11" t="s">
        <v>559</v>
      </c>
      <c r="E30" s="4" t="s">
        <v>28</v>
      </c>
      <c r="F30" s="10"/>
    </row>
    <row r="31" spans="1:6" ht="15" customHeight="1" thickBot="1" x14ac:dyDescent="0.35">
      <c r="A31" s="10"/>
      <c r="B31" s="1" t="s">
        <v>29</v>
      </c>
      <c r="C31" s="1"/>
      <c r="D31" s="11" t="s">
        <v>30</v>
      </c>
      <c r="E31" t="str">
        <f>VLOOKUP(D31,'Look Up Data'!C272:D274,2)</f>
        <v>&lt; 30 GWh</v>
      </c>
      <c r="F31" s="10"/>
    </row>
    <row r="32" spans="1:6" ht="8.15" customHeight="1" thickBot="1" x14ac:dyDescent="0.3">
      <c r="A32" s="10"/>
      <c r="B32" s="10"/>
      <c r="C32" s="10"/>
      <c r="D32" s="10"/>
      <c r="E32" s="10"/>
      <c r="F32" s="10"/>
    </row>
    <row r="33" spans="1:6" ht="15" customHeight="1" thickBot="1" x14ac:dyDescent="0.35">
      <c r="A33" s="10"/>
      <c r="B33" s="1" t="s">
        <v>31</v>
      </c>
      <c r="C33" s="1"/>
      <c r="D33" s="11" t="s">
        <v>536</v>
      </c>
      <c r="F33" s="10"/>
    </row>
    <row r="34" spans="1:6" ht="7" customHeight="1" x14ac:dyDescent="0.25">
      <c r="A34" s="10"/>
      <c r="B34" s="10"/>
      <c r="C34" s="10"/>
      <c r="D34" s="10"/>
      <c r="E34" s="10"/>
      <c r="F34" s="10"/>
    </row>
    <row r="36" spans="1:6" ht="13" x14ac:dyDescent="0.3">
      <c r="B36" s="18" t="s">
        <v>32</v>
      </c>
      <c r="C36" s="1"/>
    </row>
    <row r="37" spans="1:6" ht="13" x14ac:dyDescent="0.3">
      <c r="B37" s="18" t="s">
        <v>33</v>
      </c>
      <c r="C37" s="1"/>
    </row>
    <row r="38" spans="1:6" x14ac:dyDescent="0.25">
      <c r="B38" s="18" t="s">
        <v>34</v>
      </c>
    </row>
    <row r="39" spans="1:6" x14ac:dyDescent="0.25">
      <c r="B39" s="18" t="s">
        <v>35</v>
      </c>
    </row>
    <row r="40" spans="1:6" x14ac:dyDescent="0.25">
      <c r="B40" s="18" t="s">
        <v>36</v>
      </c>
    </row>
    <row r="41" spans="1:6" x14ac:dyDescent="0.25">
      <c r="B41" s="18" t="s">
        <v>37</v>
      </c>
    </row>
  </sheetData>
  <mergeCells count="8">
    <mergeCell ref="B13:B14"/>
    <mergeCell ref="B16:B20"/>
    <mergeCell ref="B28:C28"/>
    <mergeCell ref="C8:E9"/>
    <mergeCell ref="B2:E2"/>
    <mergeCell ref="C11:E11"/>
    <mergeCell ref="B4:C4"/>
    <mergeCell ref="B8:B9"/>
  </mergeCells>
  <phoneticPr fontId="1" type="noConversion"/>
  <dataValidations count="1">
    <dataValidation type="list" allowBlank="1" showInputMessage="1" showErrorMessage="1" sqref="E6" xr:uid="{00000000-0002-0000-0000-000002000000}">
      <formula1>ErrorStatus</formula1>
    </dataValidation>
  </dataValidations>
  <pageMargins left="0.75" right="0.75" top="1" bottom="1" header="0.5" footer="0.5"/>
  <pageSetup paperSize="9" scale="76" orientation="portrait" horizontalDpi="1200" verticalDpi="1200" r:id="rId1"/>
  <headerFooter alignWithMargins="0">
    <oddFooter>&amp;L(c) Joint Office of Gas Transporters&amp;R&amp;D</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'Look Up Data'!$B$272:$B$273</xm:f>
          </x14:formula1>
          <xm:sqref>D33</xm:sqref>
        </x14:dataValidation>
        <x14:dataValidation type="list" allowBlank="1" showInputMessage="1" showErrorMessage="1" xr:uid="{00000000-0002-0000-0000-000001000000}">
          <x14:formula1>
            <xm:f>'Look Up Data'!$C$272:$C$274</xm:f>
          </x14:formula1>
          <xm:sqref>D31</xm:sqref>
        </x14:dataValidation>
        <x14:dataValidation type="list" allowBlank="1" showInputMessage="1" showErrorMessage="1" xr:uid="{00000000-0002-0000-0000-000003000000}">
          <x14:formula1>
            <xm:f>'Look Up Data'!$A$5:$A$269</xm:f>
          </x14:formula1>
          <xm:sqref>D22</xm:sqref>
        </x14:dataValidation>
        <x14:dataValidation type="list" allowBlank="1" showInputMessage="1" showErrorMessage="1" xr:uid="{D1BC6E1A-42FB-4937-9B26-FF3C228B2796}">
          <x14:formula1>
            <xm:f>'Look Up Data'!$E$271:$E$280</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2"/>
  <sheetViews>
    <sheetView topLeftCell="A246" zoomScaleNormal="100" workbookViewId="0">
      <selection activeCell="C50" sqref="C50"/>
    </sheetView>
  </sheetViews>
  <sheetFormatPr defaultColWidth="8.81640625" defaultRowHeight="12.5" x14ac:dyDescent="0.25"/>
  <cols>
    <col min="1" max="1" width="42.54296875" customWidth="1"/>
    <col min="2" max="3" width="17.453125" customWidth="1"/>
    <col min="4" max="4" width="26.1796875" customWidth="1"/>
    <col min="5" max="5" width="28.1796875" customWidth="1"/>
    <col min="6" max="6" width="14.81640625" customWidth="1"/>
    <col min="7" max="7" width="16.81640625" customWidth="1"/>
  </cols>
  <sheetData>
    <row r="1" spans="1:7" ht="13" x14ac:dyDescent="0.3">
      <c r="A1" s="1" t="s">
        <v>38</v>
      </c>
      <c r="B1" s="19"/>
      <c r="C1" s="19"/>
      <c r="D1" s="19"/>
      <c r="E1" s="19"/>
      <c r="F1" s="19"/>
      <c r="G1" s="19"/>
    </row>
    <row r="2" spans="1:7" x14ac:dyDescent="0.25">
      <c r="A2" s="19"/>
      <c r="B2" s="19"/>
      <c r="C2" s="19"/>
      <c r="D2" s="19"/>
      <c r="E2" s="19"/>
      <c r="F2" s="19"/>
      <c r="G2" s="19"/>
    </row>
    <row r="3" spans="1:7" ht="17.149999999999999" customHeight="1" x14ac:dyDescent="0.25">
      <c r="A3" s="80" t="s">
        <v>17</v>
      </c>
      <c r="B3" s="82" t="s">
        <v>39</v>
      </c>
      <c r="C3" s="24" t="s">
        <v>40</v>
      </c>
      <c r="D3" s="82" t="s">
        <v>41</v>
      </c>
      <c r="E3" s="82" t="s">
        <v>42</v>
      </c>
      <c r="F3" s="82" t="s">
        <v>43</v>
      </c>
      <c r="G3" s="78" t="s">
        <v>21</v>
      </c>
    </row>
    <row r="4" spans="1:7" x14ac:dyDescent="0.25">
      <c r="A4" s="81"/>
      <c r="B4" s="83"/>
      <c r="C4" s="25" t="s">
        <v>44</v>
      </c>
      <c r="D4" s="83"/>
      <c r="E4" s="83"/>
      <c r="F4" s="83"/>
      <c r="G4" s="79"/>
    </row>
    <row r="5" spans="1:7" x14ac:dyDescent="0.25">
      <c r="A5" s="26" t="s">
        <v>45</v>
      </c>
      <c r="B5" s="27" t="s">
        <v>46</v>
      </c>
      <c r="C5" s="27" t="s">
        <v>47</v>
      </c>
      <c r="D5" s="27" t="s">
        <v>48</v>
      </c>
      <c r="E5" s="27" t="s">
        <v>49</v>
      </c>
      <c r="F5" s="28" t="s">
        <v>50</v>
      </c>
      <c r="G5" s="29" t="s">
        <v>51</v>
      </c>
    </row>
    <row r="6" spans="1:7" x14ac:dyDescent="0.25">
      <c r="A6" s="30" t="s">
        <v>52</v>
      </c>
      <c r="B6" s="31" t="s">
        <v>53</v>
      </c>
      <c r="C6" s="31" t="s">
        <v>54</v>
      </c>
      <c r="D6" s="31" t="s">
        <v>55</v>
      </c>
      <c r="E6" s="31" t="s">
        <v>56</v>
      </c>
      <c r="F6" s="32" t="s">
        <v>57</v>
      </c>
      <c r="G6" s="33" t="s">
        <v>58</v>
      </c>
    </row>
    <row r="7" spans="1:7" x14ac:dyDescent="0.25">
      <c r="A7" s="30" t="s">
        <v>59</v>
      </c>
      <c r="B7" s="31" t="s">
        <v>53</v>
      </c>
      <c r="C7" s="31" t="s">
        <v>54</v>
      </c>
      <c r="D7" s="31" t="s">
        <v>55</v>
      </c>
      <c r="E7" s="31" t="s">
        <v>56</v>
      </c>
      <c r="F7" s="32" t="s">
        <v>57</v>
      </c>
      <c r="G7" s="33" t="s">
        <v>60</v>
      </c>
    </row>
    <row r="8" spans="1:7" x14ac:dyDescent="0.25">
      <c r="A8" s="30" t="s">
        <v>61</v>
      </c>
      <c r="B8" s="31" t="s">
        <v>53</v>
      </c>
      <c r="C8" s="31" t="s">
        <v>54</v>
      </c>
      <c r="D8" s="31" t="s">
        <v>55</v>
      </c>
      <c r="E8" s="31" t="s">
        <v>56</v>
      </c>
      <c r="F8" s="32" t="s">
        <v>57</v>
      </c>
      <c r="G8" s="33" t="s">
        <v>58</v>
      </c>
    </row>
    <row r="9" spans="1:7" x14ac:dyDescent="0.25">
      <c r="A9" s="30" t="s">
        <v>62</v>
      </c>
      <c r="B9" s="31" t="s">
        <v>46</v>
      </c>
      <c r="C9" s="31" t="s">
        <v>63</v>
      </c>
      <c r="D9" s="31" t="s">
        <v>48</v>
      </c>
      <c r="E9" s="31" t="s">
        <v>64</v>
      </c>
      <c r="F9" s="32" t="s">
        <v>65</v>
      </c>
      <c r="G9" s="33" t="s">
        <v>51</v>
      </c>
    </row>
    <row r="10" spans="1:7" ht="12.75" customHeight="1" x14ac:dyDescent="0.25">
      <c r="A10" s="30" t="s">
        <v>66</v>
      </c>
      <c r="B10" s="31" t="s">
        <v>46</v>
      </c>
      <c r="C10" s="31" t="s">
        <v>67</v>
      </c>
      <c r="D10" s="31" t="s">
        <v>48</v>
      </c>
      <c r="E10" s="31" t="s">
        <v>64</v>
      </c>
      <c r="F10" s="32" t="s">
        <v>68</v>
      </c>
      <c r="G10" s="33" t="s">
        <v>51</v>
      </c>
    </row>
    <row r="11" spans="1:7" x14ac:dyDescent="0.25">
      <c r="A11" s="30" t="s">
        <v>69</v>
      </c>
      <c r="B11" s="31" t="s">
        <v>46</v>
      </c>
      <c r="C11" s="31" t="s">
        <v>67</v>
      </c>
      <c r="D11" s="31" t="s">
        <v>48</v>
      </c>
      <c r="E11" s="31" t="s">
        <v>64</v>
      </c>
      <c r="F11" s="32" t="s">
        <v>68</v>
      </c>
      <c r="G11" s="33" t="s">
        <v>60</v>
      </c>
    </row>
    <row r="12" spans="1:7" x14ac:dyDescent="0.25">
      <c r="A12" s="30" t="s">
        <v>70</v>
      </c>
      <c r="B12" s="31" t="s">
        <v>46</v>
      </c>
      <c r="C12" s="31" t="s">
        <v>67</v>
      </c>
      <c r="D12" s="31" t="s">
        <v>48</v>
      </c>
      <c r="E12" s="31" t="s">
        <v>64</v>
      </c>
      <c r="F12" s="32" t="s">
        <v>68</v>
      </c>
      <c r="G12" s="33" t="s">
        <v>51</v>
      </c>
    </row>
    <row r="13" spans="1:7" ht="12.75" customHeight="1" x14ac:dyDescent="0.25">
      <c r="A13" s="30" t="s">
        <v>71</v>
      </c>
      <c r="B13" s="31" t="s">
        <v>46</v>
      </c>
      <c r="C13" s="31" t="s">
        <v>72</v>
      </c>
      <c r="D13" s="31" t="s">
        <v>48</v>
      </c>
      <c r="E13" s="31" t="s">
        <v>49</v>
      </c>
      <c r="F13" s="32" t="s">
        <v>50</v>
      </c>
      <c r="G13" s="33" t="s">
        <v>51</v>
      </c>
    </row>
    <row r="14" spans="1:7" x14ac:dyDescent="0.25">
      <c r="A14" s="34" t="s">
        <v>73</v>
      </c>
      <c r="B14" s="35" t="s">
        <v>53</v>
      </c>
      <c r="C14" s="35" t="s">
        <v>74</v>
      </c>
      <c r="D14" s="35" t="s">
        <v>75</v>
      </c>
      <c r="E14" s="32" t="s">
        <v>76</v>
      </c>
      <c r="F14" s="32" t="s">
        <v>77</v>
      </c>
      <c r="G14" s="36" t="s">
        <v>78</v>
      </c>
    </row>
    <row r="15" spans="1:7" x14ac:dyDescent="0.25">
      <c r="A15" s="30" t="s">
        <v>79</v>
      </c>
      <c r="B15" s="31" t="s">
        <v>46</v>
      </c>
      <c r="C15" s="31" t="s">
        <v>80</v>
      </c>
      <c r="D15" s="31" t="s">
        <v>48</v>
      </c>
      <c r="E15" s="31" t="s">
        <v>64</v>
      </c>
      <c r="F15" s="32" t="s">
        <v>68</v>
      </c>
      <c r="G15" s="33" t="s">
        <v>51</v>
      </c>
    </row>
    <row r="16" spans="1:7" ht="12.75" customHeight="1" x14ac:dyDescent="0.25">
      <c r="A16" s="30" t="s">
        <v>81</v>
      </c>
      <c r="B16" s="31" t="s">
        <v>46</v>
      </c>
      <c r="C16" s="31" t="s">
        <v>82</v>
      </c>
      <c r="D16" s="31" t="s">
        <v>48</v>
      </c>
      <c r="E16" s="31" t="s">
        <v>83</v>
      </c>
      <c r="F16" s="32" t="s">
        <v>84</v>
      </c>
      <c r="G16" s="33" t="s">
        <v>58</v>
      </c>
    </row>
    <row r="17" spans="1:7" x14ac:dyDescent="0.25">
      <c r="A17" s="30" t="s">
        <v>85</v>
      </c>
      <c r="B17" s="31" t="s">
        <v>46</v>
      </c>
      <c r="C17" s="31" t="s">
        <v>82</v>
      </c>
      <c r="D17" s="31" t="s">
        <v>48</v>
      </c>
      <c r="E17" s="31" t="s">
        <v>76</v>
      </c>
      <c r="F17" s="32" t="s">
        <v>84</v>
      </c>
      <c r="G17" s="33" t="s">
        <v>58</v>
      </c>
    </row>
    <row r="18" spans="1:7" x14ac:dyDescent="0.25">
      <c r="A18" s="30" t="s">
        <v>86</v>
      </c>
      <c r="B18" s="31" t="s">
        <v>46</v>
      </c>
      <c r="C18" s="31" t="s">
        <v>82</v>
      </c>
      <c r="D18" s="31" t="s">
        <v>48</v>
      </c>
      <c r="E18" s="31" t="s">
        <v>76</v>
      </c>
      <c r="F18" s="32" t="s">
        <v>84</v>
      </c>
      <c r="G18" s="33" t="s">
        <v>58</v>
      </c>
    </row>
    <row r="19" spans="1:7" x14ac:dyDescent="0.25">
      <c r="A19" s="30" t="s">
        <v>87</v>
      </c>
      <c r="B19" s="31" t="s">
        <v>46</v>
      </c>
      <c r="C19" s="31" t="s">
        <v>82</v>
      </c>
      <c r="D19" s="31" t="s">
        <v>48</v>
      </c>
      <c r="E19" s="31" t="s">
        <v>83</v>
      </c>
      <c r="F19" s="32" t="s">
        <v>84</v>
      </c>
      <c r="G19" s="33" t="s">
        <v>58</v>
      </c>
    </row>
    <row r="20" spans="1:7" x14ac:dyDescent="0.25">
      <c r="A20" s="30" t="s">
        <v>88</v>
      </c>
      <c r="B20" s="31" t="s">
        <v>89</v>
      </c>
      <c r="C20" s="31" t="s">
        <v>54</v>
      </c>
      <c r="D20" s="31" t="s">
        <v>90</v>
      </c>
      <c r="E20" s="31" t="s">
        <v>91</v>
      </c>
      <c r="F20" s="32" t="s">
        <v>68</v>
      </c>
      <c r="G20" s="33" t="s">
        <v>58</v>
      </c>
    </row>
    <row r="21" spans="1:7" x14ac:dyDescent="0.25">
      <c r="A21" s="30" t="s">
        <v>92</v>
      </c>
      <c r="B21" s="31" t="s">
        <v>89</v>
      </c>
      <c r="C21" s="31" t="s">
        <v>54</v>
      </c>
      <c r="D21" s="31" t="s">
        <v>90</v>
      </c>
      <c r="E21" s="31" t="s">
        <v>91</v>
      </c>
      <c r="F21" s="32" t="s">
        <v>68</v>
      </c>
      <c r="G21" s="33" t="s">
        <v>60</v>
      </c>
    </row>
    <row r="22" spans="1:7" x14ac:dyDescent="0.25">
      <c r="A22" s="30" t="s">
        <v>93</v>
      </c>
      <c r="B22" s="31" t="s">
        <v>89</v>
      </c>
      <c r="C22" s="31" t="s">
        <v>54</v>
      </c>
      <c r="D22" s="31" t="s">
        <v>90</v>
      </c>
      <c r="E22" s="31" t="s">
        <v>91</v>
      </c>
      <c r="F22" s="32" t="s">
        <v>68</v>
      </c>
      <c r="G22" s="33" t="s">
        <v>58</v>
      </c>
    </row>
    <row r="23" spans="1:7" x14ac:dyDescent="0.25">
      <c r="A23" s="30" t="s">
        <v>94</v>
      </c>
      <c r="B23" s="31" t="s">
        <v>46</v>
      </c>
      <c r="C23" s="31" t="s">
        <v>95</v>
      </c>
      <c r="D23" s="31" t="s">
        <v>48</v>
      </c>
      <c r="E23" s="31" t="s">
        <v>64</v>
      </c>
      <c r="F23" s="32" t="s">
        <v>96</v>
      </c>
      <c r="G23" s="33" t="s">
        <v>51</v>
      </c>
    </row>
    <row r="24" spans="1:7" x14ac:dyDescent="0.25">
      <c r="A24" s="30" t="s">
        <v>97</v>
      </c>
      <c r="B24" s="31" t="s">
        <v>46</v>
      </c>
      <c r="C24" s="31" t="s">
        <v>98</v>
      </c>
      <c r="D24" s="31" t="s">
        <v>48</v>
      </c>
      <c r="E24" s="31" t="s">
        <v>64</v>
      </c>
      <c r="F24" s="32" t="s">
        <v>68</v>
      </c>
      <c r="G24" s="33" t="s">
        <v>51</v>
      </c>
    </row>
    <row r="25" spans="1:7" x14ac:dyDescent="0.25">
      <c r="A25" s="30" t="s">
        <v>99</v>
      </c>
      <c r="B25" s="31" t="s">
        <v>46</v>
      </c>
      <c r="C25" s="31" t="s">
        <v>98</v>
      </c>
      <c r="D25" s="31" t="s">
        <v>48</v>
      </c>
      <c r="E25" s="31" t="s">
        <v>64</v>
      </c>
      <c r="F25" s="32" t="s">
        <v>68</v>
      </c>
      <c r="G25" s="33" t="s">
        <v>60</v>
      </c>
    </row>
    <row r="26" spans="1:7" x14ac:dyDescent="0.25">
      <c r="A26" s="30" t="s">
        <v>100</v>
      </c>
      <c r="B26" s="31" t="s">
        <v>46</v>
      </c>
      <c r="C26" s="31" t="s">
        <v>98</v>
      </c>
      <c r="D26" s="31" t="s">
        <v>48</v>
      </c>
      <c r="E26" s="31" t="s">
        <v>64</v>
      </c>
      <c r="F26" s="32" t="s">
        <v>68</v>
      </c>
      <c r="G26" s="33" t="s">
        <v>51</v>
      </c>
    </row>
    <row r="27" spans="1:7" x14ac:dyDescent="0.25">
      <c r="A27" s="30" t="s">
        <v>101</v>
      </c>
      <c r="B27" s="31" t="s">
        <v>46</v>
      </c>
      <c r="C27" s="31" t="s">
        <v>102</v>
      </c>
      <c r="D27" s="31" t="s">
        <v>48</v>
      </c>
      <c r="E27" s="31" t="s">
        <v>64</v>
      </c>
      <c r="F27" s="32" t="s">
        <v>68</v>
      </c>
      <c r="G27" s="33" t="s">
        <v>51</v>
      </c>
    </row>
    <row r="28" spans="1:7" x14ac:dyDescent="0.25">
      <c r="A28" s="30" t="s">
        <v>103</v>
      </c>
      <c r="B28" s="31" t="s">
        <v>46</v>
      </c>
      <c r="C28" s="31" t="s">
        <v>104</v>
      </c>
      <c r="D28" s="31" t="s">
        <v>48</v>
      </c>
      <c r="E28" s="31" t="s">
        <v>105</v>
      </c>
      <c r="F28" s="32" t="s">
        <v>106</v>
      </c>
      <c r="G28" s="33" t="s">
        <v>107</v>
      </c>
    </row>
    <row r="29" spans="1:7" x14ac:dyDescent="0.25">
      <c r="A29" s="30" t="s">
        <v>108</v>
      </c>
      <c r="B29" s="31" t="s">
        <v>46</v>
      </c>
      <c r="C29" s="31" t="s">
        <v>104</v>
      </c>
      <c r="D29" s="31" t="s">
        <v>48</v>
      </c>
      <c r="E29" s="31" t="s">
        <v>105</v>
      </c>
      <c r="F29" s="32" t="s">
        <v>106</v>
      </c>
      <c r="G29" s="33" t="s">
        <v>107</v>
      </c>
    </row>
    <row r="30" spans="1:7" x14ac:dyDescent="0.25">
      <c r="A30" s="30" t="s">
        <v>109</v>
      </c>
      <c r="B30" s="31" t="s">
        <v>46</v>
      </c>
      <c r="C30" s="31" t="s">
        <v>110</v>
      </c>
      <c r="D30" s="31" t="s">
        <v>48</v>
      </c>
      <c r="E30" s="31" t="s">
        <v>64</v>
      </c>
      <c r="F30" s="31" t="s">
        <v>57</v>
      </c>
      <c r="G30" s="31" t="s">
        <v>58</v>
      </c>
    </row>
    <row r="31" spans="1:7" x14ac:dyDescent="0.25">
      <c r="A31" s="30" t="s">
        <v>111</v>
      </c>
      <c r="B31" s="31" t="s">
        <v>46</v>
      </c>
      <c r="C31" s="31" t="s">
        <v>112</v>
      </c>
      <c r="D31" s="31" t="s">
        <v>48</v>
      </c>
      <c r="E31" s="31" t="s">
        <v>76</v>
      </c>
      <c r="F31" s="31" t="s">
        <v>84</v>
      </c>
      <c r="G31" s="31" t="s">
        <v>58</v>
      </c>
    </row>
    <row r="32" spans="1:7" x14ac:dyDescent="0.25">
      <c r="A32" s="30" t="s">
        <v>113</v>
      </c>
      <c r="B32" s="31" t="s">
        <v>46</v>
      </c>
      <c r="C32" s="31" t="s">
        <v>112</v>
      </c>
      <c r="D32" s="31" t="s">
        <v>48</v>
      </c>
      <c r="E32" s="31" t="s">
        <v>76</v>
      </c>
      <c r="F32" s="31" t="s">
        <v>84</v>
      </c>
      <c r="G32" s="31" t="s">
        <v>58</v>
      </c>
    </row>
    <row r="33" spans="1:7" x14ac:dyDescent="0.25">
      <c r="A33" s="30" t="s">
        <v>114</v>
      </c>
      <c r="B33" s="31" t="s">
        <v>46</v>
      </c>
      <c r="C33" s="31" t="s">
        <v>115</v>
      </c>
      <c r="D33" s="31" t="s">
        <v>48</v>
      </c>
      <c r="E33" s="31" t="s">
        <v>49</v>
      </c>
      <c r="F33" s="31" t="s">
        <v>50</v>
      </c>
      <c r="G33" s="31" t="s">
        <v>51</v>
      </c>
    </row>
    <row r="34" spans="1:7" ht="13.5" customHeight="1" x14ac:dyDescent="0.25">
      <c r="A34" s="30" t="s">
        <v>116</v>
      </c>
      <c r="B34" s="31" t="s">
        <v>53</v>
      </c>
      <c r="C34" s="31" t="s">
        <v>54</v>
      </c>
      <c r="D34" s="31" t="s">
        <v>117</v>
      </c>
      <c r="E34" s="31" t="s">
        <v>118</v>
      </c>
      <c r="F34" s="31" t="s">
        <v>68</v>
      </c>
      <c r="G34" s="31" t="s">
        <v>119</v>
      </c>
    </row>
    <row r="35" spans="1:7" ht="13.5" customHeight="1" x14ac:dyDescent="0.25">
      <c r="A35" s="30" t="s">
        <v>120</v>
      </c>
      <c r="B35" s="31" t="s">
        <v>46</v>
      </c>
      <c r="C35" s="31" t="s">
        <v>121</v>
      </c>
      <c r="D35" s="31" t="s">
        <v>48</v>
      </c>
      <c r="E35" s="31" t="s">
        <v>49</v>
      </c>
      <c r="F35" s="31" t="s">
        <v>50</v>
      </c>
      <c r="G35" s="31" t="s">
        <v>107</v>
      </c>
    </row>
    <row r="36" spans="1:7" x14ac:dyDescent="0.25">
      <c r="A36" s="30" t="s">
        <v>122</v>
      </c>
      <c r="B36" s="31" t="s">
        <v>46</v>
      </c>
      <c r="C36" s="31" t="s">
        <v>121</v>
      </c>
      <c r="D36" s="31" t="s">
        <v>48</v>
      </c>
      <c r="E36" s="31" t="s">
        <v>49</v>
      </c>
      <c r="F36" s="31" t="s">
        <v>50</v>
      </c>
      <c r="G36" s="31" t="s">
        <v>107</v>
      </c>
    </row>
    <row r="37" spans="1:7" x14ac:dyDescent="0.25">
      <c r="A37" s="30" t="s">
        <v>123</v>
      </c>
      <c r="B37" s="31" t="s">
        <v>53</v>
      </c>
      <c r="C37" s="31" t="s">
        <v>54</v>
      </c>
      <c r="D37" s="31" t="s">
        <v>124</v>
      </c>
      <c r="E37" s="31" t="s">
        <v>56</v>
      </c>
      <c r="F37" s="31" t="s">
        <v>57</v>
      </c>
      <c r="G37" s="31" t="s">
        <v>78</v>
      </c>
    </row>
    <row r="38" spans="1:7" ht="10.5" customHeight="1" x14ac:dyDescent="0.25">
      <c r="A38" s="30" t="s">
        <v>125</v>
      </c>
      <c r="B38" s="31" t="s">
        <v>53</v>
      </c>
      <c r="C38" s="31" t="s">
        <v>54</v>
      </c>
      <c r="D38" s="31" t="s">
        <v>126</v>
      </c>
      <c r="E38" s="31" t="s">
        <v>127</v>
      </c>
      <c r="F38" s="31" t="s">
        <v>65</v>
      </c>
      <c r="G38" s="31" t="s">
        <v>107</v>
      </c>
    </row>
    <row r="39" spans="1:7" x14ac:dyDescent="0.25">
      <c r="A39" s="30" t="s">
        <v>128</v>
      </c>
      <c r="B39" s="31" t="s">
        <v>46</v>
      </c>
      <c r="C39" s="31" t="s">
        <v>129</v>
      </c>
      <c r="D39" s="31" t="s">
        <v>48</v>
      </c>
      <c r="E39" s="31" t="s">
        <v>76</v>
      </c>
      <c r="F39" s="31" t="s">
        <v>77</v>
      </c>
      <c r="G39" s="31" t="s">
        <v>51</v>
      </c>
    </row>
    <row r="40" spans="1:7" x14ac:dyDescent="0.25">
      <c r="A40" s="30" t="s">
        <v>130</v>
      </c>
      <c r="B40" s="31" t="s">
        <v>46</v>
      </c>
      <c r="C40" s="31" t="s">
        <v>131</v>
      </c>
      <c r="D40" s="31" t="s">
        <v>48</v>
      </c>
      <c r="E40" s="31" t="s">
        <v>64</v>
      </c>
      <c r="F40" s="31" t="s">
        <v>65</v>
      </c>
      <c r="G40" s="31" t="s">
        <v>51</v>
      </c>
    </row>
    <row r="41" spans="1:7" x14ac:dyDescent="0.25">
      <c r="A41" s="30" t="s">
        <v>132</v>
      </c>
      <c r="B41" s="31" t="s">
        <v>46</v>
      </c>
      <c r="C41" s="31" t="s">
        <v>133</v>
      </c>
      <c r="D41" s="31" t="s">
        <v>48</v>
      </c>
      <c r="E41" s="31" t="s">
        <v>64</v>
      </c>
      <c r="F41" s="32" t="s">
        <v>96</v>
      </c>
      <c r="G41" s="33" t="s">
        <v>51</v>
      </c>
    </row>
    <row r="42" spans="1:7" x14ac:dyDescent="0.25">
      <c r="A42" s="30" t="s">
        <v>134</v>
      </c>
      <c r="B42" s="31" t="s">
        <v>46</v>
      </c>
      <c r="C42" s="31" t="s">
        <v>133</v>
      </c>
      <c r="D42" s="31" t="s">
        <v>48</v>
      </c>
      <c r="E42" s="31" t="s">
        <v>64</v>
      </c>
      <c r="F42" s="32" t="s">
        <v>96</v>
      </c>
      <c r="G42" s="33" t="s">
        <v>60</v>
      </c>
    </row>
    <row r="43" spans="1:7" x14ac:dyDescent="0.25">
      <c r="A43" s="30" t="s">
        <v>135</v>
      </c>
      <c r="B43" s="31" t="s">
        <v>46</v>
      </c>
      <c r="C43" s="31" t="s">
        <v>133</v>
      </c>
      <c r="D43" s="31" t="s">
        <v>48</v>
      </c>
      <c r="E43" s="31" t="s">
        <v>64</v>
      </c>
      <c r="F43" s="32" t="s">
        <v>96</v>
      </c>
      <c r="G43" s="33" t="s">
        <v>51</v>
      </c>
    </row>
    <row r="44" spans="1:7" x14ac:dyDescent="0.25">
      <c r="A44" s="30" t="s">
        <v>136</v>
      </c>
      <c r="B44" s="31" t="s">
        <v>46</v>
      </c>
      <c r="C44" s="31" t="s">
        <v>137</v>
      </c>
      <c r="D44" s="31" t="s">
        <v>48</v>
      </c>
      <c r="E44" s="31" t="s">
        <v>64</v>
      </c>
      <c r="F44" s="32" t="s">
        <v>65</v>
      </c>
      <c r="G44" s="33" t="s">
        <v>51</v>
      </c>
    </row>
    <row r="45" spans="1:7" x14ac:dyDescent="0.25">
      <c r="A45" s="30" t="s">
        <v>138</v>
      </c>
      <c r="B45" s="31" t="s">
        <v>53</v>
      </c>
      <c r="C45" s="31" t="s">
        <v>54</v>
      </c>
      <c r="D45" s="31" t="s">
        <v>117</v>
      </c>
      <c r="E45" s="31" t="s">
        <v>90</v>
      </c>
      <c r="F45" s="32" t="s">
        <v>65</v>
      </c>
      <c r="G45" s="33" t="s">
        <v>119</v>
      </c>
    </row>
    <row r="46" spans="1:7" x14ac:dyDescent="0.25">
      <c r="A46" s="30" t="s">
        <v>139</v>
      </c>
      <c r="B46" s="31" t="s">
        <v>89</v>
      </c>
      <c r="C46" s="31" t="s">
        <v>54</v>
      </c>
      <c r="D46" s="31" t="s">
        <v>140</v>
      </c>
      <c r="E46" s="31" t="s">
        <v>141</v>
      </c>
      <c r="F46" s="32" t="s">
        <v>142</v>
      </c>
      <c r="G46" s="33" t="s">
        <v>51</v>
      </c>
    </row>
    <row r="47" spans="1:7" x14ac:dyDescent="0.25">
      <c r="A47" s="30" t="s">
        <v>143</v>
      </c>
      <c r="B47" s="31" t="s">
        <v>46</v>
      </c>
      <c r="C47" s="31" t="s">
        <v>144</v>
      </c>
      <c r="D47" s="31" t="s">
        <v>48</v>
      </c>
      <c r="E47" s="31" t="s">
        <v>49</v>
      </c>
      <c r="F47" s="32" t="s">
        <v>145</v>
      </c>
      <c r="G47" s="33" t="s">
        <v>119</v>
      </c>
    </row>
    <row r="48" spans="1:7" x14ac:dyDescent="0.25">
      <c r="A48" s="30" t="s">
        <v>146</v>
      </c>
      <c r="B48" s="31" t="s">
        <v>46</v>
      </c>
      <c r="C48" s="31" t="s">
        <v>147</v>
      </c>
      <c r="D48" s="31" t="s">
        <v>48</v>
      </c>
      <c r="E48" s="31" t="s">
        <v>49</v>
      </c>
      <c r="F48" s="32" t="s">
        <v>145</v>
      </c>
      <c r="G48" s="33" t="s">
        <v>119</v>
      </c>
    </row>
    <row r="49" spans="1:7" x14ac:dyDescent="0.25">
      <c r="A49" s="30" t="s">
        <v>148</v>
      </c>
      <c r="B49" s="35" t="s">
        <v>53</v>
      </c>
      <c r="C49" s="35" t="s">
        <v>149</v>
      </c>
      <c r="D49" s="35" t="s">
        <v>150</v>
      </c>
      <c r="E49" s="32" t="s">
        <v>76</v>
      </c>
      <c r="F49" s="32" t="s">
        <v>77</v>
      </c>
      <c r="G49" s="36" t="s">
        <v>78</v>
      </c>
    </row>
    <row r="50" spans="1:7" x14ac:dyDescent="0.25">
      <c r="A50" s="30" t="s">
        <v>151</v>
      </c>
      <c r="B50" s="31" t="s">
        <v>53</v>
      </c>
      <c r="C50" s="31" t="s">
        <v>54</v>
      </c>
      <c r="D50" s="32" t="s">
        <v>152</v>
      </c>
      <c r="E50" s="31" t="s">
        <v>153</v>
      </c>
      <c r="F50" s="32" t="s">
        <v>96</v>
      </c>
      <c r="G50" s="33" t="s">
        <v>78</v>
      </c>
    </row>
    <row r="51" spans="1:7" x14ac:dyDescent="0.25">
      <c r="A51" s="30" t="s">
        <v>154</v>
      </c>
      <c r="B51" s="31" t="s">
        <v>53</v>
      </c>
      <c r="C51" s="31" t="s">
        <v>54</v>
      </c>
      <c r="D51" s="31" t="s">
        <v>155</v>
      </c>
      <c r="E51" s="31" t="s">
        <v>91</v>
      </c>
      <c r="F51" s="32" t="s">
        <v>68</v>
      </c>
      <c r="G51" s="33" t="s">
        <v>119</v>
      </c>
    </row>
    <row r="52" spans="1:7" x14ac:dyDescent="0.25">
      <c r="A52" s="30" t="s">
        <v>156</v>
      </c>
      <c r="B52" s="31" t="s">
        <v>46</v>
      </c>
      <c r="C52" s="31" t="s">
        <v>157</v>
      </c>
      <c r="D52" s="31" t="s">
        <v>48</v>
      </c>
      <c r="E52" s="31" t="s">
        <v>64</v>
      </c>
      <c r="F52" s="32" t="s">
        <v>57</v>
      </c>
      <c r="G52" s="33" t="s">
        <v>58</v>
      </c>
    </row>
    <row r="53" spans="1:7" x14ac:dyDescent="0.25">
      <c r="A53" s="30" t="s">
        <v>158</v>
      </c>
      <c r="B53" s="31" t="s">
        <v>46</v>
      </c>
      <c r="C53" s="31" t="s">
        <v>157</v>
      </c>
      <c r="D53" s="31" t="s">
        <v>48</v>
      </c>
      <c r="E53" s="31" t="s">
        <v>64</v>
      </c>
      <c r="F53" s="32" t="s">
        <v>57</v>
      </c>
      <c r="G53" s="33" t="s">
        <v>60</v>
      </c>
    </row>
    <row r="54" spans="1:7" x14ac:dyDescent="0.25">
      <c r="A54" s="30" t="s">
        <v>159</v>
      </c>
      <c r="B54" s="31" t="s">
        <v>46</v>
      </c>
      <c r="C54" s="31" t="s">
        <v>157</v>
      </c>
      <c r="D54" s="31" t="s">
        <v>48</v>
      </c>
      <c r="E54" s="31" t="s">
        <v>64</v>
      </c>
      <c r="F54" s="32" t="s">
        <v>57</v>
      </c>
      <c r="G54" s="33" t="s">
        <v>58</v>
      </c>
    </row>
    <row r="55" spans="1:7" x14ac:dyDescent="0.25">
      <c r="A55" s="30" t="s">
        <v>160</v>
      </c>
      <c r="B55" s="31" t="s">
        <v>46</v>
      </c>
      <c r="C55" s="31" t="s">
        <v>161</v>
      </c>
      <c r="D55" s="31" t="s">
        <v>48</v>
      </c>
      <c r="E55" s="31" t="s">
        <v>49</v>
      </c>
      <c r="F55" s="32" t="s">
        <v>50</v>
      </c>
      <c r="G55" s="33" t="s">
        <v>51</v>
      </c>
    </row>
    <row r="56" spans="1:7" x14ac:dyDescent="0.25">
      <c r="A56" s="30" t="s">
        <v>162</v>
      </c>
      <c r="B56" s="31" t="s">
        <v>46</v>
      </c>
      <c r="C56" s="31" t="s">
        <v>163</v>
      </c>
      <c r="D56" s="31" t="s">
        <v>48</v>
      </c>
      <c r="E56" s="31" t="s">
        <v>76</v>
      </c>
      <c r="F56" s="32" t="s">
        <v>84</v>
      </c>
      <c r="G56" s="33" t="s">
        <v>51</v>
      </c>
    </row>
    <row r="57" spans="1:7" x14ac:dyDescent="0.25">
      <c r="A57" s="30" t="s">
        <v>164</v>
      </c>
      <c r="B57" s="31" t="s">
        <v>46</v>
      </c>
      <c r="C57" s="31" t="s">
        <v>165</v>
      </c>
      <c r="D57" s="31" t="s">
        <v>48</v>
      </c>
      <c r="E57" s="31" t="s">
        <v>49</v>
      </c>
      <c r="F57" s="32" t="s">
        <v>50</v>
      </c>
      <c r="G57" s="33" t="s">
        <v>107</v>
      </c>
    </row>
    <row r="58" spans="1:7" x14ac:dyDescent="0.25">
      <c r="A58" s="30" t="s">
        <v>166</v>
      </c>
      <c r="B58" s="35" t="s">
        <v>53</v>
      </c>
      <c r="C58" s="35" t="s">
        <v>167</v>
      </c>
      <c r="D58" s="35" t="s">
        <v>168</v>
      </c>
      <c r="E58" s="32" t="s">
        <v>76</v>
      </c>
      <c r="F58" s="32" t="s">
        <v>84</v>
      </c>
      <c r="G58" s="36" t="s">
        <v>78</v>
      </c>
    </row>
    <row r="59" spans="1:7" x14ac:dyDescent="0.25">
      <c r="A59" s="30" t="s">
        <v>169</v>
      </c>
      <c r="B59" s="31" t="s">
        <v>46</v>
      </c>
      <c r="C59" s="31" t="s">
        <v>170</v>
      </c>
      <c r="D59" s="31" t="s">
        <v>48</v>
      </c>
      <c r="E59" s="31" t="s">
        <v>64</v>
      </c>
      <c r="F59" s="32" t="s">
        <v>65</v>
      </c>
      <c r="G59" s="33" t="s">
        <v>58</v>
      </c>
    </row>
    <row r="60" spans="1:7" x14ac:dyDescent="0.25">
      <c r="A60" s="30" t="s">
        <v>171</v>
      </c>
      <c r="B60" s="31" t="s">
        <v>46</v>
      </c>
      <c r="C60" s="31" t="s">
        <v>170</v>
      </c>
      <c r="D60" s="31" t="s">
        <v>48</v>
      </c>
      <c r="E60" s="31" t="s">
        <v>64</v>
      </c>
      <c r="F60" s="32" t="s">
        <v>65</v>
      </c>
      <c r="G60" s="33" t="s">
        <v>51</v>
      </c>
    </row>
    <row r="61" spans="1:7" x14ac:dyDescent="0.25">
      <c r="A61" s="30" t="s">
        <v>172</v>
      </c>
      <c r="B61" s="31" t="s">
        <v>46</v>
      </c>
      <c r="C61" s="31" t="s">
        <v>170</v>
      </c>
      <c r="D61" s="31" t="s">
        <v>48</v>
      </c>
      <c r="E61" s="31" t="s">
        <v>64</v>
      </c>
      <c r="F61" s="32" t="s">
        <v>65</v>
      </c>
      <c r="G61" s="33" t="s">
        <v>60</v>
      </c>
    </row>
    <row r="62" spans="1:7" x14ac:dyDescent="0.25">
      <c r="A62" s="30" t="s">
        <v>173</v>
      </c>
      <c r="B62" s="31" t="s">
        <v>46</v>
      </c>
      <c r="C62" s="31" t="s">
        <v>174</v>
      </c>
      <c r="D62" s="31" t="s">
        <v>48</v>
      </c>
      <c r="E62" s="31" t="s">
        <v>49</v>
      </c>
      <c r="F62" s="32" t="s">
        <v>50</v>
      </c>
      <c r="G62" s="33" t="s">
        <v>58</v>
      </c>
    </row>
    <row r="63" spans="1:7" x14ac:dyDescent="0.25">
      <c r="A63" s="30" t="s">
        <v>175</v>
      </c>
      <c r="B63" s="31" t="s">
        <v>53</v>
      </c>
      <c r="C63" s="31" t="s">
        <v>54</v>
      </c>
      <c r="D63" s="31" t="s">
        <v>176</v>
      </c>
      <c r="E63" s="31" t="s">
        <v>56</v>
      </c>
      <c r="F63" s="32" t="s">
        <v>57</v>
      </c>
      <c r="G63" s="33" t="s">
        <v>78</v>
      </c>
    </row>
    <row r="64" spans="1:7" x14ac:dyDescent="0.25">
      <c r="A64" s="30" t="s">
        <v>177</v>
      </c>
      <c r="B64" s="31" t="s">
        <v>46</v>
      </c>
      <c r="C64" s="31" t="s">
        <v>178</v>
      </c>
      <c r="D64" s="31" t="s">
        <v>48</v>
      </c>
      <c r="E64" s="31" t="s">
        <v>105</v>
      </c>
      <c r="F64" s="32" t="s">
        <v>106</v>
      </c>
      <c r="G64" s="33" t="s">
        <v>58</v>
      </c>
    </row>
    <row r="65" spans="1:7" x14ac:dyDescent="0.25">
      <c r="A65" s="30" t="s">
        <v>179</v>
      </c>
      <c r="B65" s="31" t="s">
        <v>46</v>
      </c>
      <c r="C65" s="31" t="s">
        <v>178</v>
      </c>
      <c r="D65" s="31" t="s">
        <v>48</v>
      </c>
      <c r="E65" s="32" t="s">
        <v>105</v>
      </c>
      <c r="F65" s="36" t="s">
        <v>106</v>
      </c>
      <c r="G65" s="31" t="s">
        <v>58</v>
      </c>
    </row>
    <row r="66" spans="1:7" x14ac:dyDescent="0.25">
      <c r="A66" s="30" t="s">
        <v>180</v>
      </c>
      <c r="B66" s="31" t="s">
        <v>46</v>
      </c>
      <c r="C66" s="31" t="s">
        <v>181</v>
      </c>
      <c r="D66" s="31" t="s">
        <v>48</v>
      </c>
      <c r="E66" s="32" t="s">
        <v>105</v>
      </c>
      <c r="F66" s="36" t="s">
        <v>106</v>
      </c>
      <c r="G66" s="31" t="s">
        <v>58</v>
      </c>
    </row>
    <row r="67" spans="1:7" x14ac:dyDescent="0.25">
      <c r="A67" s="30" t="s">
        <v>182</v>
      </c>
      <c r="B67" s="31" t="s">
        <v>46</v>
      </c>
      <c r="C67" s="31" t="s">
        <v>181</v>
      </c>
      <c r="D67" s="31" t="s">
        <v>48</v>
      </c>
      <c r="E67" s="32" t="s">
        <v>105</v>
      </c>
      <c r="F67" s="36" t="s">
        <v>106</v>
      </c>
      <c r="G67" s="31" t="s">
        <v>58</v>
      </c>
    </row>
    <row r="68" spans="1:7" x14ac:dyDescent="0.25">
      <c r="A68" s="30" t="s">
        <v>183</v>
      </c>
      <c r="B68" s="31" t="s">
        <v>46</v>
      </c>
      <c r="C68" s="31" t="s">
        <v>184</v>
      </c>
      <c r="D68" s="31" t="s">
        <v>48</v>
      </c>
      <c r="E68" s="32" t="s">
        <v>105</v>
      </c>
      <c r="F68" s="36" t="s">
        <v>106</v>
      </c>
      <c r="G68" s="31" t="s">
        <v>58</v>
      </c>
    </row>
    <row r="69" spans="1:7" x14ac:dyDescent="0.25">
      <c r="A69" s="30" t="s">
        <v>185</v>
      </c>
      <c r="B69" s="31" t="s">
        <v>46</v>
      </c>
      <c r="C69" s="31" t="s">
        <v>184</v>
      </c>
      <c r="D69" s="31" t="s">
        <v>48</v>
      </c>
      <c r="E69" s="32" t="s">
        <v>105</v>
      </c>
      <c r="F69" s="36" t="s">
        <v>106</v>
      </c>
      <c r="G69" s="31" t="s">
        <v>58</v>
      </c>
    </row>
    <row r="70" spans="1:7" x14ac:dyDescent="0.25">
      <c r="A70" s="30" t="s">
        <v>186</v>
      </c>
      <c r="B70" s="31" t="s">
        <v>46</v>
      </c>
      <c r="C70" s="31" t="s">
        <v>187</v>
      </c>
      <c r="D70" s="31" t="s">
        <v>48</v>
      </c>
      <c r="E70" s="32" t="s">
        <v>76</v>
      </c>
      <c r="F70" s="36" t="s">
        <v>77</v>
      </c>
      <c r="G70" s="31" t="s">
        <v>51</v>
      </c>
    </row>
    <row r="71" spans="1:7" x14ac:dyDescent="0.25">
      <c r="A71" s="30" t="s">
        <v>188</v>
      </c>
      <c r="B71" s="31" t="s">
        <v>53</v>
      </c>
      <c r="C71" s="31" t="s">
        <v>54</v>
      </c>
      <c r="D71" s="31" t="s">
        <v>189</v>
      </c>
      <c r="E71" s="32" t="s">
        <v>118</v>
      </c>
      <c r="F71" s="36" t="s">
        <v>68</v>
      </c>
      <c r="G71" s="31" t="s">
        <v>78</v>
      </c>
    </row>
    <row r="72" spans="1:7" x14ac:dyDescent="0.25">
      <c r="A72" s="30" t="s">
        <v>190</v>
      </c>
      <c r="B72" s="31" t="s">
        <v>46</v>
      </c>
      <c r="C72" s="31" t="s">
        <v>191</v>
      </c>
      <c r="D72" s="31" t="s">
        <v>48</v>
      </c>
      <c r="E72" s="32" t="s">
        <v>76</v>
      </c>
      <c r="F72" s="36" t="s">
        <v>77</v>
      </c>
      <c r="G72" s="31" t="s">
        <v>58</v>
      </c>
    </row>
    <row r="73" spans="1:7" x14ac:dyDescent="0.25">
      <c r="A73" s="30" t="s">
        <v>192</v>
      </c>
      <c r="B73" s="31" t="s">
        <v>46</v>
      </c>
      <c r="C73" s="32" t="s">
        <v>191</v>
      </c>
      <c r="D73" s="31" t="s">
        <v>48</v>
      </c>
      <c r="E73" s="31" t="s">
        <v>76</v>
      </c>
      <c r="F73" s="31" t="s">
        <v>77</v>
      </c>
      <c r="G73" s="33" t="s">
        <v>58</v>
      </c>
    </row>
    <row r="74" spans="1:7" x14ac:dyDescent="0.25">
      <c r="A74" s="30" t="s">
        <v>193</v>
      </c>
      <c r="B74" s="31" t="s">
        <v>46</v>
      </c>
      <c r="C74" s="31" t="s">
        <v>194</v>
      </c>
      <c r="D74" s="31" t="s">
        <v>48</v>
      </c>
      <c r="E74" s="31" t="s">
        <v>76</v>
      </c>
      <c r="F74" s="32" t="s">
        <v>77</v>
      </c>
      <c r="G74" s="33" t="s">
        <v>51</v>
      </c>
    </row>
    <row r="75" spans="1:7" ht="13.5" customHeight="1" x14ac:dyDescent="0.25">
      <c r="A75" s="30" t="s">
        <v>195</v>
      </c>
      <c r="B75" s="31" t="s">
        <v>53</v>
      </c>
      <c r="C75" s="31" t="s">
        <v>54</v>
      </c>
      <c r="D75" s="31" t="s">
        <v>196</v>
      </c>
      <c r="E75" s="31" t="s">
        <v>197</v>
      </c>
      <c r="F75" s="32" t="s">
        <v>198</v>
      </c>
      <c r="G75" s="33" t="s">
        <v>78</v>
      </c>
    </row>
    <row r="76" spans="1:7" ht="13.5" customHeight="1" x14ac:dyDescent="0.25">
      <c r="A76" s="30" t="s">
        <v>199</v>
      </c>
      <c r="B76" s="31" t="s">
        <v>53</v>
      </c>
      <c r="C76" s="31" t="s">
        <v>54</v>
      </c>
      <c r="D76" s="31" t="s">
        <v>200</v>
      </c>
      <c r="E76" s="31" t="s">
        <v>153</v>
      </c>
      <c r="F76" s="32" t="s">
        <v>96</v>
      </c>
      <c r="G76" s="33" t="s">
        <v>78</v>
      </c>
    </row>
    <row r="77" spans="1:7" x14ac:dyDescent="0.25">
      <c r="A77" s="30" t="s">
        <v>201</v>
      </c>
      <c r="B77" s="31" t="s">
        <v>89</v>
      </c>
      <c r="C77" s="31" t="s">
        <v>54</v>
      </c>
      <c r="D77" s="31" t="s">
        <v>202</v>
      </c>
      <c r="E77" s="31" t="s">
        <v>90</v>
      </c>
      <c r="F77" s="32" t="s">
        <v>65</v>
      </c>
      <c r="G77" s="33" t="s">
        <v>58</v>
      </c>
    </row>
    <row r="78" spans="1:7" x14ac:dyDescent="0.25">
      <c r="A78" s="30" t="s">
        <v>203</v>
      </c>
      <c r="B78" s="31" t="s">
        <v>53</v>
      </c>
      <c r="C78" s="31" t="s">
        <v>54</v>
      </c>
      <c r="D78" s="31" t="s">
        <v>204</v>
      </c>
      <c r="E78" s="31" t="s">
        <v>90</v>
      </c>
      <c r="F78" s="32" t="s">
        <v>65</v>
      </c>
      <c r="G78" s="33" t="s">
        <v>107</v>
      </c>
    </row>
    <row r="79" spans="1:7" x14ac:dyDescent="0.25">
      <c r="A79" s="30" t="s">
        <v>205</v>
      </c>
      <c r="B79" s="31" t="s">
        <v>46</v>
      </c>
      <c r="C79" s="31" t="s">
        <v>206</v>
      </c>
      <c r="D79" s="31" t="s">
        <v>48</v>
      </c>
      <c r="E79" s="31" t="s">
        <v>105</v>
      </c>
      <c r="F79" s="32" t="s">
        <v>207</v>
      </c>
      <c r="G79" s="33" t="s">
        <v>107</v>
      </c>
    </row>
    <row r="80" spans="1:7" x14ac:dyDescent="0.25">
      <c r="A80" s="30" t="s">
        <v>208</v>
      </c>
      <c r="B80" s="31" t="s">
        <v>46</v>
      </c>
      <c r="C80" s="31" t="s">
        <v>206</v>
      </c>
      <c r="D80" s="31" t="s">
        <v>48</v>
      </c>
      <c r="E80" s="31" t="s">
        <v>105</v>
      </c>
      <c r="F80" s="32" t="s">
        <v>207</v>
      </c>
      <c r="G80" s="33" t="s">
        <v>107</v>
      </c>
    </row>
    <row r="81" spans="1:7" x14ac:dyDescent="0.25">
      <c r="A81" s="30" t="s">
        <v>209</v>
      </c>
      <c r="B81" s="31" t="s">
        <v>46</v>
      </c>
      <c r="C81" s="31" t="s">
        <v>210</v>
      </c>
      <c r="D81" s="31" t="s">
        <v>48</v>
      </c>
      <c r="E81" s="31" t="s">
        <v>64</v>
      </c>
      <c r="F81" s="32" t="s">
        <v>65</v>
      </c>
      <c r="G81" s="33" t="s">
        <v>107</v>
      </c>
    </row>
    <row r="82" spans="1:7" x14ac:dyDescent="0.25">
      <c r="A82" s="30" t="s">
        <v>211</v>
      </c>
      <c r="B82" s="31" t="s">
        <v>46</v>
      </c>
      <c r="C82" s="31" t="s">
        <v>210</v>
      </c>
      <c r="D82" s="31" t="s">
        <v>48</v>
      </c>
      <c r="E82" s="31" t="s">
        <v>64</v>
      </c>
      <c r="F82" s="32" t="s">
        <v>65</v>
      </c>
      <c r="G82" s="33" t="s">
        <v>60</v>
      </c>
    </row>
    <row r="83" spans="1:7" x14ac:dyDescent="0.25">
      <c r="A83" s="30" t="s">
        <v>212</v>
      </c>
      <c r="B83" s="31" t="s">
        <v>46</v>
      </c>
      <c r="C83" s="31" t="s">
        <v>210</v>
      </c>
      <c r="D83" s="31" t="s">
        <v>48</v>
      </c>
      <c r="E83" s="31" t="s">
        <v>64</v>
      </c>
      <c r="F83" s="32" t="s">
        <v>65</v>
      </c>
      <c r="G83" s="33" t="s">
        <v>107</v>
      </c>
    </row>
    <row r="84" spans="1:7" x14ac:dyDescent="0.25">
      <c r="A84" s="30" t="s">
        <v>213</v>
      </c>
      <c r="B84" s="31" t="s">
        <v>46</v>
      </c>
      <c r="C84" s="31" t="s">
        <v>214</v>
      </c>
      <c r="D84" s="31" t="s">
        <v>48</v>
      </c>
      <c r="E84" s="31" t="s">
        <v>49</v>
      </c>
      <c r="F84" s="32" t="s">
        <v>50</v>
      </c>
      <c r="G84" s="33" t="s">
        <v>51</v>
      </c>
    </row>
    <row r="85" spans="1:7" x14ac:dyDescent="0.25">
      <c r="A85" s="30" t="s">
        <v>215</v>
      </c>
      <c r="B85" s="31" t="s">
        <v>89</v>
      </c>
      <c r="C85" s="31" t="s">
        <v>54</v>
      </c>
      <c r="D85" s="31" t="s">
        <v>141</v>
      </c>
      <c r="E85" s="31" t="s">
        <v>140</v>
      </c>
      <c r="F85" s="32" t="s">
        <v>216</v>
      </c>
      <c r="G85" s="33" t="s">
        <v>217</v>
      </c>
    </row>
    <row r="86" spans="1:7" x14ac:dyDescent="0.25">
      <c r="A86" s="30" t="s">
        <v>218</v>
      </c>
      <c r="B86" s="31" t="s">
        <v>89</v>
      </c>
      <c r="C86" s="31" t="s">
        <v>54</v>
      </c>
      <c r="D86" s="31" t="s">
        <v>219</v>
      </c>
      <c r="E86" s="31" t="s">
        <v>141</v>
      </c>
      <c r="F86" s="32" t="s">
        <v>142</v>
      </c>
      <c r="G86" s="33" t="s">
        <v>58</v>
      </c>
    </row>
    <row r="87" spans="1:7" x14ac:dyDescent="0.25">
      <c r="A87" s="30" t="s">
        <v>220</v>
      </c>
      <c r="B87" s="31" t="s">
        <v>46</v>
      </c>
      <c r="C87" s="31" t="s">
        <v>221</v>
      </c>
      <c r="D87" s="31" t="s">
        <v>48</v>
      </c>
      <c r="E87" s="31" t="s">
        <v>105</v>
      </c>
      <c r="F87" s="32" t="s">
        <v>207</v>
      </c>
      <c r="G87" s="33" t="s">
        <v>107</v>
      </c>
    </row>
    <row r="88" spans="1:7" x14ac:dyDescent="0.25">
      <c r="A88" s="30" t="s">
        <v>222</v>
      </c>
      <c r="B88" s="31" t="s">
        <v>46</v>
      </c>
      <c r="C88" s="31" t="s">
        <v>221</v>
      </c>
      <c r="D88" s="31" t="s">
        <v>48</v>
      </c>
      <c r="E88" s="31" t="s">
        <v>105</v>
      </c>
      <c r="F88" s="32" t="s">
        <v>207</v>
      </c>
      <c r="G88" s="33" t="s">
        <v>107</v>
      </c>
    </row>
    <row r="89" spans="1:7" x14ac:dyDescent="0.25">
      <c r="A89" s="30" t="s">
        <v>223</v>
      </c>
      <c r="B89" s="31" t="s">
        <v>46</v>
      </c>
      <c r="C89" s="31" t="s">
        <v>224</v>
      </c>
      <c r="D89" s="31" t="s">
        <v>48</v>
      </c>
      <c r="E89" s="31" t="s">
        <v>105</v>
      </c>
      <c r="F89" s="32" t="s">
        <v>106</v>
      </c>
      <c r="G89" s="33" t="s">
        <v>107</v>
      </c>
    </row>
    <row r="90" spans="1:7" x14ac:dyDescent="0.25">
      <c r="A90" s="30" t="s">
        <v>225</v>
      </c>
      <c r="B90" s="31" t="s">
        <v>46</v>
      </c>
      <c r="C90" s="31" t="s">
        <v>224</v>
      </c>
      <c r="D90" s="31" t="s">
        <v>48</v>
      </c>
      <c r="E90" s="31" t="s">
        <v>105</v>
      </c>
      <c r="F90" s="32" t="s">
        <v>106</v>
      </c>
      <c r="G90" s="33" t="s">
        <v>107</v>
      </c>
    </row>
    <row r="91" spans="1:7" x14ac:dyDescent="0.25">
      <c r="A91" s="30" t="s">
        <v>226</v>
      </c>
      <c r="B91" s="31" t="s">
        <v>46</v>
      </c>
      <c r="C91" s="31" t="s">
        <v>227</v>
      </c>
      <c r="D91" s="31" t="s">
        <v>228</v>
      </c>
      <c r="E91" s="31" t="s">
        <v>229</v>
      </c>
      <c r="F91" s="32" t="s">
        <v>96</v>
      </c>
      <c r="G91" s="33" t="s">
        <v>51</v>
      </c>
    </row>
    <row r="92" spans="1:7" x14ac:dyDescent="0.25">
      <c r="A92" s="30" t="s">
        <v>230</v>
      </c>
      <c r="B92" s="31" t="s">
        <v>46</v>
      </c>
      <c r="C92" s="31" t="s">
        <v>231</v>
      </c>
      <c r="D92" s="31" t="s">
        <v>228</v>
      </c>
      <c r="E92" s="31" t="s">
        <v>83</v>
      </c>
      <c r="F92" s="32" t="s">
        <v>77</v>
      </c>
      <c r="G92" s="33" t="s">
        <v>51</v>
      </c>
    </row>
    <row r="93" spans="1:7" x14ac:dyDescent="0.25">
      <c r="A93" s="30" t="s">
        <v>232</v>
      </c>
      <c r="B93" s="31" t="s">
        <v>53</v>
      </c>
      <c r="C93" s="31" t="s">
        <v>54</v>
      </c>
      <c r="D93" s="31" t="s">
        <v>233</v>
      </c>
      <c r="E93" s="31" t="s">
        <v>56</v>
      </c>
      <c r="F93" s="32" t="s">
        <v>57</v>
      </c>
      <c r="G93" s="33" t="s">
        <v>78</v>
      </c>
    </row>
    <row r="94" spans="1:7" x14ac:dyDescent="0.25">
      <c r="A94" s="30" t="s">
        <v>234</v>
      </c>
      <c r="B94" s="31" t="s">
        <v>46</v>
      </c>
      <c r="C94" s="31" t="s">
        <v>235</v>
      </c>
      <c r="D94" s="31" t="s">
        <v>48</v>
      </c>
      <c r="E94" s="31" t="s">
        <v>105</v>
      </c>
      <c r="F94" s="32" t="s">
        <v>106</v>
      </c>
      <c r="G94" s="33" t="s">
        <v>58</v>
      </c>
    </row>
    <row r="95" spans="1:7" x14ac:dyDescent="0.25">
      <c r="A95" s="30" t="s">
        <v>236</v>
      </c>
      <c r="B95" s="31" t="s">
        <v>46</v>
      </c>
      <c r="C95" s="31" t="s">
        <v>235</v>
      </c>
      <c r="D95" s="31" t="s">
        <v>48</v>
      </c>
      <c r="E95" s="31" t="s">
        <v>105</v>
      </c>
      <c r="F95" s="32" t="s">
        <v>106</v>
      </c>
      <c r="G95" s="33" t="s">
        <v>58</v>
      </c>
    </row>
    <row r="96" spans="1:7" x14ac:dyDescent="0.25">
      <c r="A96" s="30" t="s">
        <v>237</v>
      </c>
      <c r="B96" s="31" t="s">
        <v>53</v>
      </c>
      <c r="C96" s="31" t="s">
        <v>54</v>
      </c>
      <c r="D96" s="31" t="s">
        <v>238</v>
      </c>
      <c r="E96" s="31" t="s">
        <v>56</v>
      </c>
      <c r="F96" s="32" t="s">
        <v>57</v>
      </c>
      <c r="G96" s="33" t="s">
        <v>107</v>
      </c>
    </row>
    <row r="97" spans="1:7" x14ac:dyDescent="0.25">
      <c r="A97" s="30" t="s">
        <v>239</v>
      </c>
      <c r="B97" s="31" t="s">
        <v>46</v>
      </c>
      <c r="C97" s="31" t="s">
        <v>240</v>
      </c>
      <c r="D97" s="31" t="s">
        <v>228</v>
      </c>
      <c r="E97" s="32" t="s">
        <v>219</v>
      </c>
      <c r="F97" s="36" t="s">
        <v>216</v>
      </c>
      <c r="G97" s="31" t="s">
        <v>107</v>
      </c>
    </row>
    <row r="98" spans="1:7" x14ac:dyDescent="0.25">
      <c r="A98" s="30" t="s">
        <v>241</v>
      </c>
      <c r="B98" s="31" t="s">
        <v>46</v>
      </c>
      <c r="C98" s="31" t="s">
        <v>242</v>
      </c>
      <c r="D98" s="31" t="s">
        <v>228</v>
      </c>
      <c r="E98" s="32" t="s">
        <v>219</v>
      </c>
      <c r="F98" s="36" t="s">
        <v>216</v>
      </c>
      <c r="G98" s="31" t="s">
        <v>51</v>
      </c>
    </row>
    <row r="99" spans="1:7" x14ac:dyDescent="0.25">
      <c r="A99" s="30" t="s">
        <v>243</v>
      </c>
      <c r="B99" s="31" t="s">
        <v>46</v>
      </c>
      <c r="C99" s="31" t="s">
        <v>244</v>
      </c>
      <c r="D99" s="31" t="s">
        <v>48</v>
      </c>
      <c r="E99" s="32" t="s">
        <v>105</v>
      </c>
      <c r="F99" s="36" t="s">
        <v>106</v>
      </c>
      <c r="G99" s="31" t="s">
        <v>107</v>
      </c>
    </row>
    <row r="100" spans="1:7" x14ac:dyDescent="0.25">
      <c r="A100" s="30" t="s">
        <v>245</v>
      </c>
      <c r="B100" s="31" t="s">
        <v>46</v>
      </c>
      <c r="C100" s="31" t="s">
        <v>244</v>
      </c>
      <c r="D100" s="31" t="s">
        <v>48</v>
      </c>
      <c r="E100" s="32" t="s">
        <v>105</v>
      </c>
      <c r="F100" s="36" t="s">
        <v>106</v>
      </c>
      <c r="G100" s="31" t="s">
        <v>107</v>
      </c>
    </row>
    <row r="101" spans="1:7" x14ac:dyDescent="0.25">
      <c r="A101" s="30" t="s">
        <v>246</v>
      </c>
      <c r="B101" s="31" t="s">
        <v>53</v>
      </c>
      <c r="C101" s="31" t="s">
        <v>54</v>
      </c>
      <c r="D101" s="31" t="s">
        <v>247</v>
      </c>
      <c r="E101" s="32" t="s">
        <v>91</v>
      </c>
      <c r="F101" s="36" t="s">
        <v>68</v>
      </c>
      <c r="G101" s="31" t="s">
        <v>107</v>
      </c>
    </row>
    <row r="102" spans="1:7" x14ac:dyDescent="0.25">
      <c r="A102" s="30" t="s">
        <v>248</v>
      </c>
      <c r="B102" s="31" t="s">
        <v>53</v>
      </c>
      <c r="C102" s="31" t="s">
        <v>249</v>
      </c>
      <c r="D102" s="31" t="s">
        <v>250</v>
      </c>
      <c r="E102" s="32" t="s">
        <v>76</v>
      </c>
      <c r="F102" s="36" t="s">
        <v>77</v>
      </c>
      <c r="G102" s="31" t="s">
        <v>78</v>
      </c>
    </row>
    <row r="103" spans="1:7" x14ac:dyDescent="0.25">
      <c r="A103" s="30" t="s">
        <v>251</v>
      </c>
      <c r="B103" s="31" t="s">
        <v>46</v>
      </c>
      <c r="C103" s="31" t="s">
        <v>252</v>
      </c>
      <c r="D103" s="31" t="s">
        <v>228</v>
      </c>
      <c r="E103" s="31" t="s">
        <v>83</v>
      </c>
      <c r="F103" s="32" t="s">
        <v>84</v>
      </c>
      <c r="G103" s="33" t="s">
        <v>51</v>
      </c>
    </row>
    <row r="104" spans="1:7" x14ac:dyDescent="0.25">
      <c r="A104" s="30" t="s">
        <v>253</v>
      </c>
      <c r="B104" s="31" t="s">
        <v>46</v>
      </c>
      <c r="C104" s="31" t="s">
        <v>254</v>
      </c>
      <c r="D104" s="31" t="s">
        <v>48</v>
      </c>
      <c r="E104" s="31" t="s">
        <v>105</v>
      </c>
      <c r="F104" s="32" t="s">
        <v>207</v>
      </c>
      <c r="G104" s="33" t="s">
        <v>107</v>
      </c>
    </row>
    <row r="105" spans="1:7" x14ac:dyDescent="0.25">
      <c r="A105" s="30" t="s">
        <v>255</v>
      </c>
      <c r="B105" s="31" t="s">
        <v>46</v>
      </c>
      <c r="C105" s="31" t="s">
        <v>254</v>
      </c>
      <c r="D105" s="31" t="s">
        <v>48</v>
      </c>
      <c r="E105" s="31" t="s">
        <v>105</v>
      </c>
      <c r="F105" s="32" t="s">
        <v>207</v>
      </c>
      <c r="G105" s="33" t="s">
        <v>107</v>
      </c>
    </row>
    <row r="106" spans="1:7" x14ac:dyDescent="0.25">
      <c r="A106" s="30" t="s">
        <v>256</v>
      </c>
      <c r="B106" s="31" t="s">
        <v>46</v>
      </c>
      <c r="C106" s="31" t="s">
        <v>257</v>
      </c>
      <c r="D106" s="31" t="s">
        <v>228</v>
      </c>
      <c r="E106" s="31" t="s">
        <v>219</v>
      </c>
      <c r="F106" s="32" t="s">
        <v>50</v>
      </c>
      <c r="G106" s="33" t="s">
        <v>51</v>
      </c>
    </row>
    <row r="107" spans="1:7" x14ac:dyDescent="0.25">
      <c r="A107" s="30" t="s">
        <v>258</v>
      </c>
      <c r="B107" s="31" t="s">
        <v>46</v>
      </c>
      <c r="C107" s="31" t="s">
        <v>257</v>
      </c>
      <c r="D107" s="31" t="s">
        <v>228</v>
      </c>
      <c r="E107" s="31" t="s">
        <v>219</v>
      </c>
      <c r="F107" s="32" t="s">
        <v>50</v>
      </c>
      <c r="G107" s="33" t="s">
        <v>51</v>
      </c>
    </row>
    <row r="108" spans="1:7" x14ac:dyDescent="0.25">
      <c r="A108" s="30" t="s">
        <v>259</v>
      </c>
      <c r="B108" s="31" t="s">
        <v>46</v>
      </c>
      <c r="C108" s="31" t="s">
        <v>260</v>
      </c>
      <c r="D108" s="31" t="s">
        <v>228</v>
      </c>
      <c r="E108" s="31" t="s">
        <v>229</v>
      </c>
      <c r="F108" s="32" t="s">
        <v>65</v>
      </c>
      <c r="G108" s="33" t="s">
        <v>51</v>
      </c>
    </row>
    <row r="109" spans="1:7" ht="13.5" customHeight="1" x14ac:dyDescent="0.25">
      <c r="A109" s="30" t="s">
        <v>261</v>
      </c>
      <c r="B109" s="35" t="s">
        <v>53</v>
      </c>
      <c r="C109" s="35" t="s">
        <v>262</v>
      </c>
      <c r="D109" s="35" t="s">
        <v>168</v>
      </c>
      <c r="E109" s="32" t="s">
        <v>76</v>
      </c>
      <c r="F109" s="32" t="s">
        <v>84</v>
      </c>
      <c r="G109" s="36" t="s">
        <v>78</v>
      </c>
    </row>
    <row r="110" spans="1:7" x14ac:dyDescent="0.25">
      <c r="A110" s="30" t="s">
        <v>263</v>
      </c>
      <c r="B110" s="31" t="s">
        <v>46</v>
      </c>
      <c r="C110" s="31" t="s">
        <v>264</v>
      </c>
      <c r="D110" s="31" t="s">
        <v>228</v>
      </c>
      <c r="E110" s="31" t="s">
        <v>229</v>
      </c>
      <c r="F110" s="32" t="s">
        <v>57</v>
      </c>
      <c r="G110" s="33" t="s">
        <v>51</v>
      </c>
    </row>
    <row r="111" spans="1:7" x14ac:dyDescent="0.25">
      <c r="A111" s="30" t="s">
        <v>265</v>
      </c>
      <c r="B111" s="31" t="s">
        <v>53</v>
      </c>
      <c r="C111" s="31" t="s">
        <v>54</v>
      </c>
      <c r="D111" s="31" t="s">
        <v>266</v>
      </c>
      <c r="E111" s="31" t="s">
        <v>91</v>
      </c>
      <c r="F111" s="32" t="s">
        <v>68</v>
      </c>
      <c r="G111" s="33" t="s">
        <v>78</v>
      </c>
    </row>
    <row r="112" spans="1:7" x14ac:dyDescent="0.25">
      <c r="A112" s="30" t="s">
        <v>267</v>
      </c>
      <c r="B112" s="31" t="s">
        <v>46</v>
      </c>
      <c r="C112" s="31" t="s">
        <v>268</v>
      </c>
      <c r="D112" s="31" t="s">
        <v>228</v>
      </c>
      <c r="E112" s="31" t="s">
        <v>83</v>
      </c>
      <c r="F112" s="32" t="s">
        <v>77</v>
      </c>
      <c r="G112" s="33" t="s">
        <v>51</v>
      </c>
    </row>
    <row r="113" spans="1:7" x14ac:dyDescent="0.25">
      <c r="A113" s="30" t="s">
        <v>269</v>
      </c>
      <c r="B113" s="31" t="s">
        <v>46</v>
      </c>
      <c r="C113" s="31" t="s">
        <v>268</v>
      </c>
      <c r="D113" s="31" t="s">
        <v>228</v>
      </c>
      <c r="E113" s="31" t="s">
        <v>83</v>
      </c>
      <c r="F113" s="32" t="s">
        <v>77</v>
      </c>
      <c r="G113" s="33" t="s">
        <v>51</v>
      </c>
    </row>
    <row r="114" spans="1:7" x14ac:dyDescent="0.25">
      <c r="A114" s="30" t="s">
        <v>270</v>
      </c>
      <c r="B114" s="31" t="s">
        <v>53</v>
      </c>
      <c r="C114" s="31" t="s">
        <v>54</v>
      </c>
      <c r="D114" s="31" t="s">
        <v>271</v>
      </c>
      <c r="E114" s="31" t="s">
        <v>91</v>
      </c>
      <c r="F114" s="32" t="s">
        <v>68</v>
      </c>
      <c r="G114" s="33" t="s">
        <v>107</v>
      </c>
    </row>
    <row r="115" spans="1:7" x14ac:dyDescent="0.25">
      <c r="A115" s="30" t="s">
        <v>272</v>
      </c>
      <c r="B115" s="31" t="s">
        <v>46</v>
      </c>
      <c r="C115" s="31" t="s">
        <v>273</v>
      </c>
      <c r="D115" s="31" t="s">
        <v>228</v>
      </c>
      <c r="E115" s="31" t="s">
        <v>219</v>
      </c>
      <c r="F115" s="32" t="s">
        <v>145</v>
      </c>
      <c r="G115" s="33" t="s">
        <v>51</v>
      </c>
    </row>
    <row r="116" spans="1:7" x14ac:dyDescent="0.25">
      <c r="A116" s="30" t="s">
        <v>274</v>
      </c>
      <c r="B116" s="31" t="s">
        <v>53</v>
      </c>
      <c r="C116" s="31" t="s">
        <v>54</v>
      </c>
      <c r="D116" s="31" t="s">
        <v>117</v>
      </c>
      <c r="E116" s="31" t="s">
        <v>90</v>
      </c>
      <c r="F116" s="32" t="s">
        <v>65</v>
      </c>
      <c r="G116" s="33" t="s">
        <v>107</v>
      </c>
    </row>
    <row r="117" spans="1:7" x14ac:dyDescent="0.25">
      <c r="A117" s="30" t="s">
        <v>275</v>
      </c>
      <c r="B117" s="31" t="s">
        <v>53</v>
      </c>
      <c r="C117" s="31" t="s">
        <v>54</v>
      </c>
      <c r="D117" s="31" t="s">
        <v>276</v>
      </c>
      <c r="E117" s="31" t="s">
        <v>90</v>
      </c>
      <c r="F117" s="32" t="s">
        <v>65</v>
      </c>
      <c r="G117" s="33" t="s">
        <v>78</v>
      </c>
    </row>
    <row r="118" spans="1:7" x14ac:dyDescent="0.25">
      <c r="A118" s="30" t="s">
        <v>277</v>
      </c>
      <c r="B118" s="35" t="s">
        <v>53</v>
      </c>
      <c r="C118" s="35" t="s">
        <v>278</v>
      </c>
      <c r="D118" s="35" t="s">
        <v>279</v>
      </c>
      <c r="E118" s="32" t="s">
        <v>76</v>
      </c>
      <c r="F118" s="32" t="s">
        <v>77</v>
      </c>
      <c r="G118" s="36" t="s">
        <v>78</v>
      </c>
    </row>
    <row r="119" spans="1:7" x14ac:dyDescent="0.25">
      <c r="A119" s="30" t="s">
        <v>280</v>
      </c>
      <c r="B119" s="31" t="s">
        <v>89</v>
      </c>
      <c r="C119" s="31" t="s">
        <v>54</v>
      </c>
      <c r="D119" s="31" t="s">
        <v>90</v>
      </c>
      <c r="E119" s="31" t="s">
        <v>91</v>
      </c>
      <c r="F119" s="32" t="s">
        <v>68</v>
      </c>
      <c r="G119" s="33" t="s">
        <v>281</v>
      </c>
    </row>
    <row r="120" spans="1:7" x14ac:dyDescent="0.25">
      <c r="A120" s="30" t="s">
        <v>282</v>
      </c>
      <c r="B120" s="31" t="s">
        <v>53</v>
      </c>
      <c r="C120" s="31" t="s">
        <v>54</v>
      </c>
      <c r="D120" s="31" t="s">
        <v>283</v>
      </c>
      <c r="E120" s="31" t="s">
        <v>56</v>
      </c>
      <c r="F120" s="32" t="s">
        <v>57</v>
      </c>
      <c r="G120" s="33" t="s">
        <v>78</v>
      </c>
    </row>
    <row r="121" spans="1:7" x14ac:dyDescent="0.25">
      <c r="A121" s="30" t="s">
        <v>284</v>
      </c>
      <c r="B121" s="31" t="s">
        <v>46</v>
      </c>
      <c r="C121" s="31" t="s">
        <v>285</v>
      </c>
      <c r="D121" s="31" t="s">
        <v>228</v>
      </c>
      <c r="E121" s="31" t="s">
        <v>229</v>
      </c>
      <c r="F121" s="32" t="s">
        <v>96</v>
      </c>
      <c r="G121" s="33" t="s">
        <v>51</v>
      </c>
    </row>
    <row r="122" spans="1:7" x14ac:dyDescent="0.25">
      <c r="A122" s="30" t="s">
        <v>286</v>
      </c>
      <c r="B122" s="31" t="s">
        <v>46</v>
      </c>
      <c r="C122" s="31" t="s">
        <v>287</v>
      </c>
      <c r="D122" s="31" t="s">
        <v>228</v>
      </c>
      <c r="E122" s="31" t="s">
        <v>229</v>
      </c>
      <c r="F122" s="32" t="s">
        <v>142</v>
      </c>
      <c r="G122" s="33" t="s">
        <v>51</v>
      </c>
    </row>
    <row r="123" spans="1:7" x14ac:dyDescent="0.25">
      <c r="A123" s="30" t="s">
        <v>288</v>
      </c>
      <c r="B123" s="35" t="s">
        <v>53</v>
      </c>
      <c r="C123" s="35" t="s">
        <v>289</v>
      </c>
      <c r="D123" s="35" t="s">
        <v>150</v>
      </c>
      <c r="E123" s="32" t="s">
        <v>76</v>
      </c>
      <c r="F123" s="32" t="s">
        <v>77</v>
      </c>
      <c r="G123" s="36" t="s">
        <v>78</v>
      </c>
    </row>
    <row r="124" spans="1:7" x14ac:dyDescent="0.25">
      <c r="A124" s="30" t="s">
        <v>290</v>
      </c>
      <c r="B124" s="31" t="s">
        <v>46</v>
      </c>
      <c r="C124" s="31" t="s">
        <v>291</v>
      </c>
      <c r="D124" s="31" t="s">
        <v>228</v>
      </c>
      <c r="E124" s="31" t="s">
        <v>83</v>
      </c>
      <c r="F124" s="32" t="s">
        <v>77</v>
      </c>
      <c r="G124" s="33" t="s">
        <v>58</v>
      </c>
    </row>
    <row r="125" spans="1:7" x14ac:dyDescent="0.25">
      <c r="A125" s="30" t="s">
        <v>292</v>
      </c>
      <c r="B125" s="31" t="s">
        <v>46</v>
      </c>
      <c r="C125" s="31" t="s">
        <v>291</v>
      </c>
      <c r="D125" s="31" t="s">
        <v>228</v>
      </c>
      <c r="E125" s="31" t="s">
        <v>83</v>
      </c>
      <c r="F125" s="32" t="s">
        <v>77</v>
      </c>
      <c r="G125" s="33" t="s">
        <v>58</v>
      </c>
    </row>
    <row r="126" spans="1:7" x14ac:dyDescent="0.25">
      <c r="A126" s="30" t="s">
        <v>293</v>
      </c>
      <c r="B126" s="31" t="s">
        <v>46</v>
      </c>
      <c r="C126" s="31" t="s">
        <v>294</v>
      </c>
      <c r="D126" s="31" t="s">
        <v>228</v>
      </c>
      <c r="E126" s="31" t="s">
        <v>219</v>
      </c>
      <c r="F126" s="32" t="s">
        <v>50</v>
      </c>
      <c r="G126" s="33" t="s">
        <v>58</v>
      </c>
    </row>
    <row r="127" spans="1:7" x14ac:dyDescent="0.25">
      <c r="A127" s="30" t="s">
        <v>295</v>
      </c>
      <c r="B127" s="31" t="s">
        <v>46</v>
      </c>
      <c r="C127" s="31" t="s">
        <v>294</v>
      </c>
      <c r="D127" s="31" t="s">
        <v>228</v>
      </c>
      <c r="E127" s="31" t="s">
        <v>219</v>
      </c>
      <c r="F127" s="32" t="s">
        <v>50</v>
      </c>
      <c r="G127" s="33" t="s">
        <v>58</v>
      </c>
    </row>
    <row r="128" spans="1:7" x14ac:dyDescent="0.25">
      <c r="A128" s="30" t="s">
        <v>296</v>
      </c>
      <c r="B128" s="31" t="s">
        <v>89</v>
      </c>
      <c r="C128" s="31" t="s">
        <v>54</v>
      </c>
      <c r="D128" s="31" t="s">
        <v>90</v>
      </c>
      <c r="E128" s="31" t="s">
        <v>91</v>
      </c>
      <c r="F128" s="32" t="s">
        <v>68</v>
      </c>
      <c r="G128" s="33" t="s">
        <v>51</v>
      </c>
    </row>
    <row r="129" spans="1:7" x14ac:dyDescent="0.25">
      <c r="A129" s="30" t="s">
        <v>297</v>
      </c>
      <c r="B129" s="31" t="s">
        <v>46</v>
      </c>
      <c r="C129" s="31" t="s">
        <v>298</v>
      </c>
      <c r="D129" s="31" t="s">
        <v>48</v>
      </c>
      <c r="E129" s="31" t="s">
        <v>105</v>
      </c>
      <c r="F129" s="32" t="s">
        <v>106</v>
      </c>
      <c r="G129" s="33" t="s">
        <v>107</v>
      </c>
    </row>
    <row r="130" spans="1:7" x14ac:dyDescent="0.25">
      <c r="A130" s="30" t="s">
        <v>299</v>
      </c>
      <c r="B130" s="31" t="s">
        <v>46</v>
      </c>
      <c r="C130" s="31" t="s">
        <v>298</v>
      </c>
      <c r="D130" s="31" t="s">
        <v>48</v>
      </c>
      <c r="E130" s="31" t="s">
        <v>105</v>
      </c>
      <c r="F130" s="32" t="s">
        <v>106</v>
      </c>
      <c r="G130" s="33" t="s">
        <v>107</v>
      </c>
    </row>
    <row r="131" spans="1:7" x14ac:dyDescent="0.25">
      <c r="A131" s="30" t="s">
        <v>300</v>
      </c>
      <c r="B131" s="31" t="s">
        <v>46</v>
      </c>
      <c r="C131" s="31" t="s">
        <v>301</v>
      </c>
      <c r="D131" s="31" t="s">
        <v>228</v>
      </c>
      <c r="E131" s="31" t="s">
        <v>219</v>
      </c>
      <c r="F131" s="32" t="s">
        <v>145</v>
      </c>
      <c r="G131" s="33" t="s">
        <v>51</v>
      </c>
    </row>
    <row r="132" spans="1:7" x14ac:dyDescent="0.25">
      <c r="A132" s="30" t="s">
        <v>302</v>
      </c>
      <c r="B132" s="31" t="s">
        <v>46</v>
      </c>
      <c r="C132" s="31" t="s">
        <v>303</v>
      </c>
      <c r="D132" s="31" t="s">
        <v>228</v>
      </c>
      <c r="E132" s="31" t="s">
        <v>219</v>
      </c>
      <c r="F132" s="32" t="s">
        <v>145</v>
      </c>
      <c r="G132" s="33" t="s">
        <v>51</v>
      </c>
    </row>
    <row r="133" spans="1:7" x14ac:dyDescent="0.25">
      <c r="A133" s="30" t="s">
        <v>304</v>
      </c>
      <c r="B133" s="31" t="s">
        <v>46</v>
      </c>
      <c r="C133" s="31" t="s">
        <v>305</v>
      </c>
      <c r="D133" s="31" t="s">
        <v>228</v>
      </c>
      <c r="E133" s="31" t="s">
        <v>83</v>
      </c>
      <c r="F133" s="32" t="s">
        <v>77</v>
      </c>
      <c r="G133" s="33" t="s">
        <v>58</v>
      </c>
    </row>
    <row r="134" spans="1:7" ht="12.75" customHeight="1" x14ac:dyDescent="0.25">
      <c r="A134" s="30" t="s">
        <v>306</v>
      </c>
      <c r="B134" s="31" t="s">
        <v>46</v>
      </c>
      <c r="C134" s="31" t="s">
        <v>307</v>
      </c>
      <c r="D134" s="31" t="s">
        <v>48</v>
      </c>
      <c r="E134" s="31" t="s">
        <v>105</v>
      </c>
      <c r="F134" s="32" t="s">
        <v>106</v>
      </c>
      <c r="G134" s="33" t="s">
        <v>58</v>
      </c>
    </row>
    <row r="135" spans="1:7" x14ac:dyDescent="0.25">
      <c r="A135" s="30" t="s">
        <v>308</v>
      </c>
      <c r="B135" s="31" t="s">
        <v>46</v>
      </c>
      <c r="C135" s="31" t="s">
        <v>307</v>
      </c>
      <c r="D135" s="31" t="s">
        <v>48</v>
      </c>
      <c r="E135" s="31" t="s">
        <v>105</v>
      </c>
      <c r="F135" s="32" t="s">
        <v>106</v>
      </c>
      <c r="G135" s="33" t="s">
        <v>58</v>
      </c>
    </row>
    <row r="136" spans="1:7" x14ac:dyDescent="0.25">
      <c r="A136" s="30" t="s">
        <v>309</v>
      </c>
      <c r="B136" s="31" t="s">
        <v>46</v>
      </c>
      <c r="C136" s="31" t="s">
        <v>310</v>
      </c>
      <c r="D136" s="31" t="s">
        <v>228</v>
      </c>
      <c r="E136" s="31" t="s">
        <v>219</v>
      </c>
      <c r="F136" s="32" t="s">
        <v>50</v>
      </c>
      <c r="G136" s="33" t="s">
        <v>58</v>
      </c>
    </row>
    <row r="137" spans="1:7" x14ac:dyDescent="0.25">
      <c r="A137" s="30" t="s">
        <v>311</v>
      </c>
      <c r="B137" s="31" t="s">
        <v>46</v>
      </c>
      <c r="C137" s="31" t="s">
        <v>310</v>
      </c>
      <c r="D137" s="31" t="s">
        <v>228</v>
      </c>
      <c r="E137" s="31" t="s">
        <v>219</v>
      </c>
      <c r="F137" s="32" t="s">
        <v>50</v>
      </c>
      <c r="G137" s="33" t="s">
        <v>58</v>
      </c>
    </row>
    <row r="138" spans="1:7" x14ac:dyDescent="0.25">
      <c r="A138" s="30" t="s">
        <v>312</v>
      </c>
      <c r="B138" s="31" t="s">
        <v>46</v>
      </c>
      <c r="C138" s="31" t="s">
        <v>313</v>
      </c>
      <c r="D138" s="31" t="s">
        <v>228</v>
      </c>
      <c r="E138" s="31" t="s">
        <v>229</v>
      </c>
      <c r="F138" s="32" t="s">
        <v>65</v>
      </c>
      <c r="G138" s="33" t="s">
        <v>58</v>
      </c>
    </row>
    <row r="139" spans="1:7" x14ac:dyDescent="0.25">
      <c r="A139" s="30" t="s">
        <v>314</v>
      </c>
      <c r="B139" s="31" t="s">
        <v>46</v>
      </c>
      <c r="C139" s="31" t="s">
        <v>313</v>
      </c>
      <c r="D139" s="31" t="s">
        <v>228</v>
      </c>
      <c r="E139" s="31" t="s">
        <v>229</v>
      </c>
      <c r="F139" s="32" t="s">
        <v>65</v>
      </c>
      <c r="G139" s="33" t="s">
        <v>60</v>
      </c>
    </row>
    <row r="140" spans="1:7" x14ac:dyDescent="0.25">
      <c r="A140" s="30" t="s">
        <v>315</v>
      </c>
      <c r="B140" s="31" t="s">
        <v>46</v>
      </c>
      <c r="C140" s="31" t="s">
        <v>313</v>
      </c>
      <c r="D140" s="31" t="s">
        <v>228</v>
      </c>
      <c r="E140" s="31" t="s">
        <v>229</v>
      </c>
      <c r="F140" s="32" t="s">
        <v>65</v>
      </c>
      <c r="G140" s="33" t="s">
        <v>58</v>
      </c>
    </row>
    <row r="141" spans="1:7" x14ac:dyDescent="0.25">
      <c r="A141" s="30" t="s">
        <v>316</v>
      </c>
      <c r="B141" s="35" t="s">
        <v>53</v>
      </c>
      <c r="C141" s="35" t="s">
        <v>317</v>
      </c>
      <c r="D141" s="35" t="s">
        <v>279</v>
      </c>
      <c r="E141" s="32" t="s">
        <v>76</v>
      </c>
      <c r="F141" s="32" t="s">
        <v>84</v>
      </c>
      <c r="G141" s="36" t="s">
        <v>78</v>
      </c>
    </row>
    <row r="142" spans="1:7" x14ac:dyDescent="0.25">
      <c r="A142" s="30" t="s">
        <v>318</v>
      </c>
      <c r="B142" s="31" t="s">
        <v>46</v>
      </c>
      <c r="C142" s="31" t="s">
        <v>319</v>
      </c>
      <c r="D142" s="31" t="s">
        <v>228</v>
      </c>
      <c r="E142" s="31" t="s">
        <v>219</v>
      </c>
      <c r="F142" s="32" t="s">
        <v>50</v>
      </c>
      <c r="G142" s="33" t="s">
        <v>58</v>
      </c>
    </row>
    <row r="143" spans="1:7" x14ac:dyDescent="0.25">
      <c r="A143" s="30" t="s">
        <v>320</v>
      </c>
      <c r="B143" s="31" t="s">
        <v>46</v>
      </c>
      <c r="C143" s="31" t="s">
        <v>321</v>
      </c>
      <c r="D143" s="31" t="s">
        <v>228</v>
      </c>
      <c r="E143" s="31" t="s">
        <v>229</v>
      </c>
      <c r="F143" s="32" t="s">
        <v>68</v>
      </c>
      <c r="G143" s="33" t="s">
        <v>58</v>
      </c>
    </row>
    <row r="144" spans="1:7" x14ac:dyDescent="0.25">
      <c r="A144" s="30" t="s">
        <v>322</v>
      </c>
      <c r="B144" s="31" t="s">
        <v>46</v>
      </c>
      <c r="C144" s="31" t="s">
        <v>321</v>
      </c>
      <c r="D144" s="31" t="s">
        <v>228</v>
      </c>
      <c r="E144" s="31" t="s">
        <v>229</v>
      </c>
      <c r="F144" s="32" t="s">
        <v>68</v>
      </c>
      <c r="G144" s="33" t="s">
        <v>60</v>
      </c>
    </row>
    <row r="145" spans="1:7" x14ac:dyDescent="0.25">
      <c r="A145" s="30" t="s">
        <v>323</v>
      </c>
      <c r="B145" s="31" t="s">
        <v>46</v>
      </c>
      <c r="C145" s="31" t="s">
        <v>321</v>
      </c>
      <c r="D145" s="31" t="s">
        <v>228</v>
      </c>
      <c r="E145" s="31" t="s">
        <v>229</v>
      </c>
      <c r="F145" s="32" t="s">
        <v>68</v>
      </c>
      <c r="G145" s="33" t="s">
        <v>58</v>
      </c>
    </row>
    <row r="146" spans="1:7" x14ac:dyDescent="0.25">
      <c r="A146" s="30" t="s">
        <v>324</v>
      </c>
      <c r="B146" s="35" t="s">
        <v>53</v>
      </c>
      <c r="C146" s="35" t="s">
        <v>325</v>
      </c>
      <c r="D146" s="35" t="s">
        <v>168</v>
      </c>
      <c r="E146" s="32" t="s">
        <v>76</v>
      </c>
      <c r="F146" s="32" t="s">
        <v>77</v>
      </c>
      <c r="G146" s="36" t="s">
        <v>78</v>
      </c>
    </row>
    <row r="147" spans="1:7" x14ac:dyDescent="0.25">
      <c r="A147" s="30" t="s">
        <v>326</v>
      </c>
      <c r="B147" s="31" t="s">
        <v>53</v>
      </c>
      <c r="C147" s="31" t="s">
        <v>54</v>
      </c>
      <c r="D147" s="31" t="s">
        <v>327</v>
      </c>
      <c r="E147" s="32" t="s">
        <v>90</v>
      </c>
      <c r="F147" s="36" t="s">
        <v>65</v>
      </c>
      <c r="G147" s="31" t="s">
        <v>78</v>
      </c>
    </row>
    <row r="148" spans="1:7" x14ac:dyDescent="0.25">
      <c r="A148" s="30" t="s">
        <v>328</v>
      </c>
      <c r="B148" s="31" t="s">
        <v>46</v>
      </c>
      <c r="C148" s="31" t="s">
        <v>329</v>
      </c>
      <c r="D148" s="31" t="s">
        <v>228</v>
      </c>
      <c r="E148" s="32" t="s">
        <v>83</v>
      </c>
      <c r="F148" s="36" t="s">
        <v>77</v>
      </c>
      <c r="G148" s="31" t="s">
        <v>51</v>
      </c>
    </row>
    <row r="149" spans="1:7" x14ac:dyDescent="0.25">
      <c r="A149" s="30" t="s">
        <v>330</v>
      </c>
      <c r="B149" s="31" t="s">
        <v>46</v>
      </c>
      <c r="C149" s="31" t="s">
        <v>331</v>
      </c>
      <c r="D149" s="31" t="s">
        <v>48</v>
      </c>
      <c r="E149" s="32" t="s">
        <v>105</v>
      </c>
      <c r="F149" s="36" t="s">
        <v>106</v>
      </c>
      <c r="G149" s="31" t="s">
        <v>58</v>
      </c>
    </row>
    <row r="150" spans="1:7" x14ac:dyDescent="0.25">
      <c r="A150" s="30" t="s">
        <v>332</v>
      </c>
      <c r="B150" s="31" t="s">
        <v>46</v>
      </c>
      <c r="C150" s="31" t="s">
        <v>333</v>
      </c>
      <c r="D150" s="31" t="s">
        <v>228</v>
      </c>
      <c r="E150" s="32" t="s">
        <v>219</v>
      </c>
      <c r="F150" s="36" t="s">
        <v>50</v>
      </c>
      <c r="G150" s="31" t="s">
        <v>51</v>
      </c>
    </row>
    <row r="151" spans="1:7" x14ac:dyDescent="0.25">
      <c r="A151" s="30" t="s">
        <v>334</v>
      </c>
      <c r="B151" s="31" t="s">
        <v>53</v>
      </c>
      <c r="C151" s="31" t="s">
        <v>54</v>
      </c>
      <c r="D151" s="31" t="s">
        <v>335</v>
      </c>
      <c r="E151" s="32" t="s">
        <v>91</v>
      </c>
      <c r="F151" s="36" t="s">
        <v>68</v>
      </c>
      <c r="G151" s="31" t="s">
        <v>119</v>
      </c>
    </row>
    <row r="152" spans="1:7" x14ac:dyDescent="0.25">
      <c r="A152" s="30" t="s">
        <v>336</v>
      </c>
      <c r="B152" s="31" t="s">
        <v>46</v>
      </c>
      <c r="C152" s="31" t="s">
        <v>337</v>
      </c>
      <c r="D152" s="31" t="s">
        <v>228</v>
      </c>
      <c r="E152" s="32" t="s">
        <v>229</v>
      </c>
      <c r="F152" s="36" t="s">
        <v>68</v>
      </c>
      <c r="G152" s="31" t="s">
        <v>107</v>
      </c>
    </row>
    <row r="153" spans="1:7" x14ac:dyDescent="0.25">
      <c r="A153" s="30" t="s">
        <v>338</v>
      </c>
      <c r="B153" s="31" t="s">
        <v>46</v>
      </c>
      <c r="C153" s="31" t="s">
        <v>337</v>
      </c>
      <c r="D153" s="31" t="s">
        <v>228</v>
      </c>
      <c r="E153" s="32" t="s">
        <v>229</v>
      </c>
      <c r="F153" s="36" t="s">
        <v>68</v>
      </c>
      <c r="G153" s="31" t="s">
        <v>60</v>
      </c>
    </row>
    <row r="154" spans="1:7" x14ac:dyDescent="0.25">
      <c r="A154" s="30" t="s">
        <v>339</v>
      </c>
      <c r="B154" s="31" t="s">
        <v>46</v>
      </c>
      <c r="C154" s="31" t="s">
        <v>337</v>
      </c>
      <c r="D154" s="31" t="s">
        <v>228</v>
      </c>
      <c r="E154" s="32" t="s">
        <v>229</v>
      </c>
      <c r="F154" s="36" t="s">
        <v>68</v>
      </c>
      <c r="G154" s="31" t="s">
        <v>107</v>
      </c>
    </row>
    <row r="155" spans="1:7" x14ac:dyDescent="0.25">
      <c r="A155" s="30" t="s">
        <v>340</v>
      </c>
      <c r="B155" s="31" t="s">
        <v>46</v>
      </c>
      <c r="C155" s="31" t="s">
        <v>341</v>
      </c>
      <c r="D155" s="31" t="s">
        <v>228</v>
      </c>
      <c r="E155" s="32" t="s">
        <v>229</v>
      </c>
      <c r="F155" s="36" t="s">
        <v>96</v>
      </c>
      <c r="G155" s="31" t="s">
        <v>51</v>
      </c>
    </row>
    <row r="156" spans="1:7" x14ac:dyDescent="0.25">
      <c r="A156" s="30" t="s">
        <v>342</v>
      </c>
      <c r="B156" s="31" t="s">
        <v>46</v>
      </c>
      <c r="C156" s="31" t="s">
        <v>343</v>
      </c>
      <c r="D156" s="31" t="s">
        <v>228</v>
      </c>
      <c r="E156" s="32" t="s">
        <v>229</v>
      </c>
      <c r="F156" s="32" t="s">
        <v>142</v>
      </c>
      <c r="G156" s="33" t="s">
        <v>51</v>
      </c>
    </row>
    <row r="157" spans="1:7" ht="12.75" customHeight="1" x14ac:dyDescent="0.25">
      <c r="A157" s="30" t="s">
        <v>344</v>
      </c>
      <c r="B157" s="31" t="s">
        <v>46</v>
      </c>
      <c r="C157" s="31" t="s">
        <v>343</v>
      </c>
      <c r="D157" s="31" t="s">
        <v>228</v>
      </c>
      <c r="E157" s="32" t="s">
        <v>229</v>
      </c>
      <c r="F157" s="32" t="s">
        <v>142</v>
      </c>
      <c r="G157" s="33" t="s">
        <v>60</v>
      </c>
    </row>
    <row r="158" spans="1:7" x14ac:dyDescent="0.25">
      <c r="A158" s="30" t="s">
        <v>345</v>
      </c>
      <c r="B158" s="31" t="s">
        <v>46</v>
      </c>
      <c r="C158" s="31" t="s">
        <v>343</v>
      </c>
      <c r="D158" s="31" t="s">
        <v>228</v>
      </c>
      <c r="E158" s="32" t="s">
        <v>229</v>
      </c>
      <c r="F158" s="32" t="s">
        <v>142</v>
      </c>
      <c r="G158" s="33" t="s">
        <v>51</v>
      </c>
    </row>
    <row r="159" spans="1:7" ht="12.75" customHeight="1" x14ac:dyDescent="0.25">
      <c r="A159" s="30" t="s">
        <v>346</v>
      </c>
      <c r="B159" s="31" t="s">
        <v>46</v>
      </c>
      <c r="C159" s="31" t="s">
        <v>347</v>
      </c>
      <c r="D159" s="31" t="s">
        <v>48</v>
      </c>
      <c r="E159" s="32" t="s">
        <v>105</v>
      </c>
      <c r="F159" s="32" t="s">
        <v>348</v>
      </c>
      <c r="G159" s="33" t="s">
        <v>107</v>
      </c>
    </row>
    <row r="160" spans="1:7" ht="12.75" customHeight="1" x14ac:dyDescent="0.25">
      <c r="A160" s="30" t="s">
        <v>349</v>
      </c>
      <c r="B160" s="31" t="s">
        <v>46</v>
      </c>
      <c r="C160" s="31" t="s">
        <v>347</v>
      </c>
      <c r="D160" s="31" t="s">
        <v>48</v>
      </c>
      <c r="E160" s="32" t="s">
        <v>105</v>
      </c>
      <c r="F160" s="32" t="s">
        <v>348</v>
      </c>
      <c r="G160" s="33" t="s">
        <v>107</v>
      </c>
    </row>
    <row r="161" spans="1:7" x14ac:dyDescent="0.25">
      <c r="A161" s="30" t="s">
        <v>350</v>
      </c>
      <c r="B161" s="31" t="s">
        <v>46</v>
      </c>
      <c r="C161" s="31" t="s">
        <v>351</v>
      </c>
      <c r="D161" s="31" t="s">
        <v>228</v>
      </c>
      <c r="E161" s="32" t="s">
        <v>229</v>
      </c>
      <c r="F161" s="32" t="s">
        <v>96</v>
      </c>
      <c r="G161" s="33" t="s">
        <v>58</v>
      </c>
    </row>
    <row r="162" spans="1:7" x14ac:dyDescent="0.25">
      <c r="A162" s="30" t="s">
        <v>352</v>
      </c>
      <c r="B162" s="31" t="s">
        <v>53</v>
      </c>
      <c r="C162" s="31" t="s">
        <v>54</v>
      </c>
      <c r="D162" s="31" t="s">
        <v>353</v>
      </c>
      <c r="E162" s="31" t="s">
        <v>90</v>
      </c>
      <c r="F162" s="32" t="s">
        <v>65</v>
      </c>
      <c r="G162" s="33" t="s">
        <v>78</v>
      </c>
    </row>
    <row r="163" spans="1:7" x14ac:dyDescent="0.25">
      <c r="A163" s="30" t="s">
        <v>354</v>
      </c>
      <c r="B163" s="31" t="s">
        <v>46</v>
      </c>
      <c r="C163" s="31" t="s">
        <v>355</v>
      </c>
      <c r="D163" s="31" t="s">
        <v>228</v>
      </c>
      <c r="E163" s="32" t="s">
        <v>219</v>
      </c>
      <c r="F163" s="32" t="s">
        <v>145</v>
      </c>
      <c r="G163" s="33" t="s">
        <v>51</v>
      </c>
    </row>
    <row r="164" spans="1:7" x14ac:dyDescent="0.25">
      <c r="A164" s="30" t="s">
        <v>356</v>
      </c>
      <c r="B164" s="31" t="s">
        <v>46</v>
      </c>
      <c r="C164" s="31" t="s">
        <v>357</v>
      </c>
      <c r="D164" s="31" t="s">
        <v>228</v>
      </c>
      <c r="E164" s="32" t="s">
        <v>229</v>
      </c>
      <c r="F164" s="32" t="s">
        <v>65</v>
      </c>
      <c r="G164" s="33" t="s">
        <v>51</v>
      </c>
    </row>
    <row r="165" spans="1:7" x14ac:dyDescent="0.25">
      <c r="A165" s="30" t="s">
        <v>358</v>
      </c>
      <c r="B165" s="31" t="s">
        <v>89</v>
      </c>
      <c r="C165" s="31" t="s">
        <v>54</v>
      </c>
      <c r="D165" s="31" t="s">
        <v>140</v>
      </c>
      <c r="E165" s="32" t="s">
        <v>141</v>
      </c>
      <c r="F165" s="32" t="s">
        <v>142</v>
      </c>
      <c r="G165" s="33" t="s">
        <v>217</v>
      </c>
    </row>
    <row r="166" spans="1:7" x14ac:dyDescent="0.25">
      <c r="A166" s="30" t="s">
        <v>359</v>
      </c>
      <c r="B166" s="31" t="s">
        <v>46</v>
      </c>
      <c r="C166" s="31" t="s">
        <v>360</v>
      </c>
      <c r="D166" s="31" t="s">
        <v>228</v>
      </c>
      <c r="E166" s="32" t="s">
        <v>229</v>
      </c>
      <c r="F166" s="32" t="s">
        <v>57</v>
      </c>
      <c r="G166" s="33" t="s">
        <v>51</v>
      </c>
    </row>
    <row r="167" spans="1:7" x14ac:dyDescent="0.25">
      <c r="A167" s="30" t="s">
        <v>361</v>
      </c>
      <c r="B167" s="31" t="s">
        <v>46</v>
      </c>
      <c r="C167" s="31" t="s">
        <v>362</v>
      </c>
      <c r="D167" s="31" t="s">
        <v>228</v>
      </c>
      <c r="E167" s="32" t="s">
        <v>83</v>
      </c>
      <c r="F167" s="32" t="s">
        <v>77</v>
      </c>
      <c r="G167" s="33" t="s">
        <v>58</v>
      </c>
    </row>
    <row r="168" spans="1:7" x14ac:dyDescent="0.25">
      <c r="A168" s="30" t="s">
        <v>363</v>
      </c>
      <c r="B168" s="31" t="s">
        <v>53</v>
      </c>
      <c r="C168" s="31" t="s">
        <v>54</v>
      </c>
      <c r="D168" s="31" t="s">
        <v>176</v>
      </c>
      <c r="E168" s="31" t="s">
        <v>56</v>
      </c>
      <c r="F168" s="32" t="s">
        <v>57</v>
      </c>
      <c r="G168" s="33" t="s">
        <v>78</v>
      </c>
    </row>
    <row r="169" spans="1:7" x14ac:dyDescent="0.25">
      <c r="A169" s="30" t="s">
        <v>364</v>
      </c>
      <c r="B169" s="31" t="s">
        <v>53</v>
      </c>
      <c r="C169" s="31" t="s">
        <v>54</v>
      </c>
      <c r="D169" s="31" t="s">
        <v>365</v>
      </c>
      <c r="E169" s="31" t="s">
        <v>90</v>
      </c>
      <c r="F169" s="32" t="s">
        <v>65</v>
      </c>
      <c r="G169" s="33" t="s">
        <v>78</v>
      </c>
    </row>
    <row r="170" spans="1:7" x14ac:dyDescent="0.25">
      <c r="A170" s="30" t="s">
        <v>366</v>
      </c>
      <c r="B170" s="31" t="s">
        <v>53</v>
      </c>
      <c r="C170" s="31" t="s">
        <v>54</v>
      </c>
      <c r="D170" s="31" t="s">
        <v>367</v>
      </c>
      <c r="E170" s="31" t="s">
        <v>56</v>
      </c>
      <c r="F170" s="32" t="s">
        <v>57</v>
      </c>
      <c r="G170" s="33" t="s">
        <v>78</v>
      </c>
    </row>
    <row r="171" spans="1:7" x14ac:dyDescent="0.25">
      <c r="A171" s="30" t="s">
        <v>368</v>
      </c>
      <c r="B171" s="31" t="s">
        <v>46</v>
      </c>
      <c r="C171" s="31" t="s">
        <v>369</v>
      </c>
      <c r="D171" s="31" t="s">
        <v>228</v>
      </c>
      <c r="E171" s="32" t="s">
        <v>229</v>
      </c>
      <c r="F171" s="32" t="s">
        <v>96</v>
      </c>
      <c r="G171" s="33" t="s">
        <v>51</v>
      </c>
    </row>
    <row r="172" spans="1:7" x14ac:dyDescent="0.25">
      <c r="A172" s="30" t="s">
        <v>370</v>
      </c>
      <c r="B172" s="35" t="s">
        <v>53</v>
      </c>
      <c r="C172" s="35" t="s">
        <v>371</v>
      </c>
      <c r="D172" s="35" t="s">
        <v>250</v>
      </c>
      <c r="E172" s="32" t="s">
        <v>76</v>
      </c>
      <c r="F172" s="32" t="s">
        <v>84</v>
      </c>
      <c r="G172" s="36" t="s">
        <v>78</v>
      </c>
    </row>
    <row r="173" spans="1:7" ht="14.25" customHeight="1" x14ac:dyDescent="0.25">
      <c r="A173" s="30" t="s">
        <v>372</v>
      </c>
      <c r="B173" s="31" t="s">
        <v>46</v>
      </c>
      <c r="C173" s="31" t="s">
        <v>373</v>
      </c>
      <c r="D173" s="31" t="s">
        <v>228</v>
      </c>
      <c r="E173" s="32" t="s">
        <v>229</v>
      </c>
      <c r="F173" s="32" t="s">
        <v>68</v>
      </c>
      <c r="G173" s="33" t="s">
        <v>51</v>
      </c>
    </row>
    <row r="174" spans="1:7" x14ac:dyDescent="0.25">
      <c r="A174" s="30" t="s">
        <v>374</v>
      </c>
      <c r="B174" s="31" t="s">
        <v>53</v>
      </c>
      <c r="C174" s="31" t="s">
        <v>54</v>
      </c>
      <c r="D174" s="31" t="s">
        <v>247</v>
      </c>
      <c r="E174" s="32" t="s">
        <v>91</v>
      </c>
      <c r="F174" s="36" t="s">
        <v>68</v>
      </c>
      <c r="G174" s="31" t="s">
        <v>78</v>
      </c>
    </row>
    <row r="175" spans="1:7" x14ac:dyDescent="0.25">
      <c r="A175" s="30" t="s">
        <v>375</v>
      </c>
      <c r="B175" s="31" t="s">
        <v>53</v>
      </c>
      <c r="C175" s="31" t="s">
        <v>54</v>
      </c>
      <c r="D175" s="31" t="s">
        <v>247</v>
      </c>
      <c r="E175" s="32" t="s">
        <v>91</v>
      </c>
      <c r="F175" s="36" t="s">
        <v>68</v>
      </c>
      <c r="G175" s="31" t="s">
        <v>78</v>
      </c>
    </row>
    <row r="176" spans="1:7" x14ac:dyDescent="0.25">
      <c r="A176" s="30" t="s">
        <v>376</v>
      </c>
      <c r="B176" s="31" t="s">
        <v>46</v>
      </c>
      <c r="C176" s="31" t="s">
        <v>377</v>
      </c>
      <c r="D176" s="31" t="s">
        <v>228</v>
      </c>
      <c r="E176" s="32" t="s">
        <v>219</v>
      </c>
      <c r="F176" s="32" t="s">
        <v>50</v>
      </c>
      <c r="G176" s="33" t="s">
        <v>58</v>
      </c>
    </row>
    <row r="177" spans="1:7" x14ac:dyDescent="0.25">
      <c r="A177" s="30" t="s">
        <v>378</v>
      </c>
      <c r="B177" s="31" t="s">
        <v>46</v>
      </c>
      <c r="C177" s="31" t="s">
        <v>377</v>
      </c>
      <c r="D177" s="31" t="s">
        <v>228</v>
      </c>
      <c r="E177" s="32" t="s">
        <v>219</v>
      </c>
      <c r="F177" s="32" t="s">
        <v>50</v>
      </c>
      <c r="G177" s="33" t="s">
        <v>58</v>
      </c>
    </row>
    <row r="178" spans="1:7" x14ac:dyDescent="0.25">
      <c r="A178" s="30" t="s">
        <v>379</v>
      </c>
      <c r="B178" s="35" t="s">
        <v>53</v>
      </c>
      <c r="C178" s="35" t="s">
        <v>380</v>
      </c>
      <c r="D178" s="35" t="s">
        <v>75</v>
      </c>
      <c r="E178" s="32" t="s">
        <v>76</v>
      </c>
      <c r="F178" s="32" t="s">
        <v>77</v>
      </c>
      <c r="G178" s="36" t="s">
        <v>78</v>
      </c>
    </row>
    <row r="179" spans="1:7" x14ac:dyDescent="0.25">
      <c r="A179" s="30" t="s">
        <v>381</v>
      </c>
      <c r="B179" s="31" t="s">
        <v>53</v>
      </c>
      <c r="C179" s="31" t="s">
        <v>54</v>
      </c>
      <c r="D179" s="31" t="s">
        <v>382</v>
      </c>
      <c r="E179" s="31" t="s">
        <v>90</v>
      </c>
      <c r="F179" s="32" t="s">
        <v>65</v>
      </c>
      <c r="G179" s="33" t="s">
        <v>78</v>
      </c>
    </row>
    <row r="180" spans="1:7" x14ac:dyDescent="0.25">
      <c r="A180" s="30" t="s">
        <v>383</v>
      </c>
      <c r="B180" s="31" t="s">
        <v>89</v>
      </c>
      <c r="C180" s="31" t="s">
        <v>54</v>
      </c>
      <c r="D180" s="31" t="s">
        <v>141</v>
      </c>
      <c r="E180" s="32" t="s">
        <v>140</v>
      </c>
      <c r="F180" s="32" t="s">
        <v>216</v>
      </c>
      <c r="G180" s="33" t="s">
        <v>217</v>
      </c>
    </row>
    <row r="181" spans="1:7" x14ac:dyDescent="0.25">
      <c r="A181" s="30" t="s">
        <v>384</v>
      </c>
      <c r="B181" s="31" t="s">
        <v>46</v>
      </c>
      <c r="C181" s="31" t="s">
        <v>385</v>
      </c>
      <c r="D181" s="31" t="s">
        <v>48</v>
      </c>
      <c r="E181" s="32" t="s">
        <v>76</v>
      </c>
      <c r="F181" s="32" t="s">
        <v>84</v>
      </c>
      <c r="G181" s="33" t="s">
        <v>107</v>
      </c>
    </row>
    <row r="182" spans="1:7" x14ac:dyDescent="0.25">
      <c r="A182" s="30" t="s">
        <v>386</v>
      </c>
      <c r="B182" s="31" t="s">
        <v>46</v>
      </c>
      <c r="C182" s="31" t="s">
        <v>385</v>
      </c>
      <c r="D182" s="31" t="s">
        <v>48</v>
      </c>
      <c r="E182" s="32" t="s">
        <v>76</v>
      </c>
      <c r="F182" s="32" t="s">
        <v>84</v>
      </c>
      <c r="G182" s="33" t="s">
        <v>51</v>
      </c>
    </row>
    <row r="183" spans="1:7" x14ac:dyDescent="0.25">
      <c r="A183" s="30" t="s">
        <v>387</v>
      </c>
      <c r="B183" s="35" t="s">
        <v>53</v>
      </c>
      <c r="C183" s="35" t="s">
        <v>388</v>
      </c>
      <c r="D183" s="35" t="s">
        <v>250</v>
      </c>
      <c r="E183" s="32" t="s">
        <v>76</v>
      </c>
      <c r="F183" s="32" t="s">
        <v>84</v>
      </c>
      <c r="G183" s="36" t="s">
        <v>78</v>
      </c>
    </row>
    <row r="184" spans="1:7" x14ac:dyDescent="0.25">
      <c r="A184" s="30" t="s">
        <v>389</v>
      </c>
      <c r="B184" s="31" t="s">
        <v>46</v>
      </c>
      <c r="C184" s="31" t="s">
        <v>390</v>
      </c>
      <c r="D184" s="31" t="s">
        <v>48</v>
      </c>
      <c r="E184" s="32" t="s">
        <v>64</v>
      </c>
      <c r="F184" s="32" t="s">
        <v>96</v>
      </c>
      <c r="G184" s="33" t="s">
        <v>51</v>
      </c>
    </row>
    <row r="185" spans="1:7" x14ac:dyDescent="0.25">
      <c r="A185" s="30" t="s">
        <v>391</v>
      </c>
      <c r="B185" s="31" t="s">
        <v>46</v>
      </c>
      <c r="C185" s="31" t="s">
        <v>392</v>
      </c>
      <c r="D185" s="31" t="s">
        <v>48</v>
      </c>
      <c r="E185" s="32" t="s">
        <v>76</v>
      </c>
      <c r="F185" s="32" t="s">
        <v>84</v>
      </c>
      <c r="G185" s="33" t="s">
        <v>51</v>
      </c>
    </row>
    <row r="186" spans="1:7" x14ac:dyDescent="0.25">
      <c r="A186" s="30" t="s">
        <v>393</v>
      </c>
      <c r="B186" s="31" t="s">
        <v>46</v>
      </c>
      <c r="C186" s="31" t="s">
        <v>392</v>
      </c>
      <c r="D186" s="31" t="s">
        <v>48</v>
      </c>
      <c r="E186" s="32" t="s">
        <v>76</v>
      </c>
      <c r="F186" s="32" t="s">
        <v>84</v>
      </c>
      <c r="G186" s="33" t="s">
        <v>51</v>
      </c>
    </row>
    <row r="187" spans="1:7" x14ac:dyDescent="0.25">
      <c r="A187" s="30" t="s">
        <v>394</v>
      </c>
      <c r="B187" s="31" t="s">
        <v>46</v>
      </c>
      <c r="C187" s="31" t="s">
        <v>395</v>
      </c>
      <c r="D187" s="31" t="s">
        <v>48</v>
      </c>
      <c r="E187" s="32" t="s">
        <v>64</v>
      </c>
      <c r="F187" s="32" t="s">
        <v>57</v>
      </c>
      <c r="G187" s="33" t="s">
        <v>51</v>
      </c>
    </row>
    <row r="188" spans="1:7" x14ac:dyDescent="0.25">
      <c r="A188" s="30" t="s">
        <v>396</v>
      </c>
      <c r="B188" s="31" t="s">
        <v>46</v>
      </c>
      <c r="C188" s="31" t="s">
        <v>395</v>
      </c>
      <c r="D188" s="31" t="s">
        <v>48</v>
      </c>
      <c r="E188" s="32" t="s">
        <v>64</v>
      </c>
      <c r="F188" s="32" t="s">
        <v>57</v>
      </c>
      <c r="G188" s="33" t="s">
        <v>60</v>
      </c>
    </row>
    <row r="189" spans="1:7" x14ac:dyDescent="0.25">
      <c r="A189" s="30" t="s">
        <v>397</v>
      </c>
      <c r="B189" s="31" t="s">
        <v>46</v>
      </c>
      <c r="C189" s="31" t="s">
        <v>395</v>
      </c>
      <c r="D189" s="31" t="s">
        <v>48</v>
      </c>
      <c r="E189" s="32" t="s">
        <v>64</v>
      </c>
      <c r="F189" s="32" t="s">
        <v>57</v>
      </c>
      <c r="G189" s="33" t="s">
        <v>51</v>
      </c>
    </row>
    <row r="190" spans="1:7" x14ac:dyDescent="0.25">
      <c r="A190" s="30" t="s">
        <v>398</v>
      </c>
      <c r="B190" s="31" t="s">
        <v>46</v>
      </c>
      <c r="C190" s="31" t="s">
        <v>399</v>
      </c>
      <c r="D190" s="31" t="s">
        <v>48</v>
      </c>
      <c r="E190" s="32" t="s">
        <v>64</v>
      </c>
      <c r="F190" s="32" t="s">
        <v>142</v>
      </c>
      <c r="G190" s="33" t="s">
        <v>51</v>
      </c>
    </row>
    <row r="191" spans="1:7" ht="12" customHeight="1" x14ac:dyDescent="0.25">
      <c r="A191" s="30" t="s">
        <v>400</v>
      </c>
      <c r="B191" s="31" t="s">
        <v>46</v>
      </c>
      <c r="C191" s="31" t="s">
        <v>399</v>
      </c>
      <c r="D191" s="31" t="s">
        <v>48</v>
      </c>
      <c r="E191" s="32" t="s">
        <v>64</v>
      </c>
      <c r="F191" s="32" t="s">
        <v>142</v>
      </c>
      <c r="G191" s="33" t="s">
        <v>60</v>
      </c>
    </row>
    <row r="192" spans="1:7" x14ac:dyDescent="0.25">
      <c r="A192" s="30" t="s">
        <v>401</v>
      </c>
      <c r="B192" s="31" t="s">
        <v>46</v>
      </c>
      <c r="C192" s="31" t="s">
        <v>399</v>
      </c>
      <c r="D192" s="31" t="s">
        <v>48</v>
      </c>
      <c r="E192" s="32" t="s">
        <v>64</v>
      </c>
      <c r="F192" s="32" t="s">
        <v>142</v>
      </c>
      <c r="G192" s="33" t="s">
        <v>51</v>
      </c>
    </row>
    <row r="193" spans="1:7" x14ac:dyDescent="0.25">
      <c r="A193" s="30" t="s">
        <v>402</v>
      </c>
      <c r="B193" s="31" t="s">
        <v>46</v>
      </c>
      <c r="C193" s="31" t="s">
        <v>403</v>
      </c>
      <c r="D193" s="31" t="s">
        <v>48</v>
      </c>
      <c r="E193" s="32" t="s">
        <v>64</v>
      </c>
      <c r="F193" s="32" t="s">
        <v>142</v>
      </c>
      <c r="G193" s="33" t="s">
        <v>51</v>
      </c>
    </row>
    <row r="194" spans="1:7" ht="13.5" customHeight="1" x14ac:dyDescent="0.25">
      <c r="A194" s="30" t="s">
        <v>404</v>
      </c>
      <c r="B194" s="31" t="s">
        <v>46</v>
      </c>
      <c r="C194" s="31" t="s">
        <v>403</v>
      </c>
      <c r="D194" s="31" t="s">
        <v>48</v>
      </c>
      <c r="E194" s="32" t="s">
        <v>64</v>
      </c>
      <c r="F194" s="32" t="s">
        <v>142</v>
      </c>
      <c r="G194" s="33" t="s">
        <v>60</v>
      </c>
    </row>
    <row r="195" spans="1:7" x14ac:dyDescent="0.25">
      <c r="A195" s="30" t="s">
        <v>405</v>
      </c>
      <c r="B195" s="31" t="s">
        <v>46</v>
      </c>
      <c r="C195" s="31" t="s">
        <v>403</v>
      </c>
      <c r="D195" s="31" t="s">
        <v>48</v>
      </c>
      <c r="E195" s="32" t="s">
        <v>64</v>
      </c>
      <c r="F195" s="32" t="s">
        <v>142</v>
      </c>
      <c r="G195" s="33" t="s">
        <v>51</v>
      </c>
    </row>
    <row r="196" spans="1:7" x14ac:dyDescent="0.25">
      <c r="A196" s="30" t="s">
        <v>406</v>
      </c>
      <c r="B196" s="31" t="s">
        <v>46</v>
      </c>
      <c r="C196" s="31" t="s">
        <v>407</v>
      </c>
      <c r="D196" s="31" t="s">
        <v>48</v>
      </c>
      <c r="E196" s="32" t="s">
        <v>76</v>
      </c>
      <c r="F196" s="32" t="s">
        <v>84</v>
      </c>
      <c r="G196" s="33" t="s">
        <v>51</v>
      </c>
    </row>
    <row r="197" spans="1:7" x14ac:dyDescent="0.25">
      <c r="A197" s="30" t="s">
        <v>408</v>
      </c>
      <c r="B197" s="31" t="s">
        <v>46</v>
      </c>
      <c r="C197" s="31" t="s">
        <v>409</v>
      </c>
      <c r="D197" s="31" t="s">
        <v>48</v>
      </c>
      <c r="E197" s="32" t="s">
        <v>49</v>
      </c>
      <c r="F197" s="32" t="s">
        <v>50</v>
      </c>
      <c r="G197" s="36" t="s">
        <v>58</v>
      </c>
    </row>
    <row r="198" spans="1:7" x14ac:dyDescent="0.25">
      <c r="A198" s="30" t="s">
        <v>410</v>
      </c>
      <c r="B198" s="31" t="s">
        <v>46</v>
      </c>
      <c r="C198" s="31" t="s">
        <v>409</v>
      </c>
      <c r="D198" s="31" t="s">
        <v>48</v>
      </c>
      <c r="E198" s="32" t="s">
        <v>49</v>
      </c>
      <c r="F198" s="32" t="s">
        <v>50</v>
      </c>
      <c r="G198" s="36" t="s">
        <v>58</v>
      </c>
    </row>
    <row r="199" spans="1:7" x14ac:dyDescent="0.25">
      <c r="A199" s="34" t="s">
        <v>411</v>
      </c>
      <c r="B199" s="35" t="s">
        <v>53</v>
      </c>
      <c r="C199" s="35" t="s">
        <v>412</v>
      </c>
      <c r="D199" s="35" t="s">
        <v>150</v>
      </c>
      <c r="E199" s="32" t="s">
        <v>76</v>
      </c>
      <c r="F199" s="32" t="s">
        <v>84</v>
      </c>
      <c r="G199" s="36" t="s">
        <v>78</v>
      </c>
    </row>
    <row r="200" spans="1:7" x14ac:dyDescent="0.25">
      <c r="A200" s="30" t="s">
        <v>413</v>
      </c>
      <c r="B200" s="31" t="s">
        <v>414</v>
      </c>
      <c r="C200" s="31" t="s">
        <v>415</v>
      </c>
      <c r="D200" s="31" t="s">
        <v>416</v>
      </c>
      <c r="E200" s="32" t="s">
        <v>49</v>
      </c>
      <c r="F200" s="32" t="s">
        <v>145</v>
      </c>
      <c r="G200" s="36" t="s">
        <v>58</v>
      </c>
    </row>
    <row r="201" spans="1:7" x14ac:dyDescent="0.25">
      <c r="A201" s="30" t="s">
        <v>417</v>
      </c>
      <c r="B201" s="31" t="s">
        <v>414</v>
      </c>
      <c r="C201" s="31" t="s">
        <v>415</v>
      </c>
      <c r="D201" s="31" t="s">
        <v>416</v>
      </c>
      <c r="E201" s="32" t="s">
        <v>49</v>
      </c>
      <c r="F201" s="32" t="s">
        <v>145</v>
      </c>
      <c r="G201" s="36" t="s">
        <v>58</v>
      </c>
    </row>
    <row r="202" spans="1:7" x14ac:dyDescent="0.25">
      <c r="A202" s="30" t="s">
        <v>418</v>
      </c>
      <c r="B202" s="31" t="s">
        <v>46</v>
      </c>
      <c r="C202" s="31" t="s">
        <v>419</v>
      </c>
      <c r="D202" s="31" t="s">
        <v>48</v>
      </c>
      <c r="E202" s="32" t="s">
        <v>105</v>
      </c>
      <c r="F202" s="32" t="s">
        <v>106</v>
      </c>
      <c r="G202" s="36" t="s">
        <v>107</v>
      </c>
    </row>
    <row r="203" spans="1:7" x14ac:dyDescent="0.25">
      <c r="A203" s="30" t="s">
        <v>420</v>
      </c>
      <c r="B203" s="31" t="s">
        <v>46</v>
      </c>
      <c r="C203" s="31" t="s">
        <v>419</v>
      </c>
      <c r="D203" s="31" t="s">
        <v>48</v>
      </c>
      <c r="E203" s="32" t="s">
        <v>105</v>
      </c>
      <c r="F203" s="32" t="s">
        <v>106</v>
      </c>
      <c r="G203" s="36" t="s">
        <v>107</v>
      </c>
    </row>
    <row r="204" spans="1:7" x14ac:dyDescent="0.25">
      <c r="A204" s="30" t="s">
        <v>421</v>
      </c>
      <c r="B204" s="31" t="s">
        <v>46</v>
      </c>
      <c r="C204" s="31" t="s">
        <v>422</v>
      </c>
      <c r="D204" s="31" t="s">
        <v>48</v>
      </c>
      <c r="E204" s="32" t="s">
        <v>76</v>
      </c>
      <c r="F204" s="32" t="s">
        <v>84</v>
      </c>
      <c r="G204" s="36" t="s">
        <v>58</v>
      </c>
    </row>
    <row r="205" spans="1:7" x14ac:dyDescent="0.25">
      <c r="A205" s="30" t="s">
        <v>423</v>
      </c>
      <c r="B205" s="31" t="s">
        <v>46</v>
      </c>
      <c r="C205" s="31" t="s">
        <v>422</v>
      </c>
      <c r="D205" s="31" t="s">
        <v>48</v>
      </c>
      <c r="E205" s="32" t="s">
        <v>76</v>
      </c>
      <c r="F205" s="32" t="s">
        <v>84</v>
      </c>
      <c r="G205" s="36" t="s">
        <v>58</v>
      </c>
    </row>
    <row r="206" spans="1:7" x14ac:dyDescent="0.25">
      <c r="A206" s="30" t="s">
        <v>424</v>
      </c>
      <c r="B206" s="31" t="s">
        <v>53</v>
      </c>
      <c r="C206" s="31" t="s">
        <v>54</v>
      </c>
      <c r="D206" s="31" t="s">
        <v>425</v>
      </c>
      <c r="E206" s="31" t="s">
        <v>56</v>
      </c>
      <c r="F206" s="32" t="s">
        <v>57</v>
      </c>
      <c r="G206" s="33" t="s">
        <v>78</v>
      </c>
    </row>
    <row r="207" spans="1:7" x14ac:dyDescent="0.25">
      <c r="A207" s="34" t="s">
        <v>426</v>
      </c>
      <c r="B207" s="35" t="s">
        <v>53</v>
      </c>
      <c r="C207" s="35" t="s">
        <v>427</v>
      </c>
      <c r="D207" s="35" t="s">
        <v>75</v>
      </c>
      <c r="E207" s="32" t="s">
        <v>76</v>
      </c>
      <c r="F207" s="32" t="s">
        <v>84</v>
      </c>
      <c r="G207" s="36" t="s">
        <v>78</v>
      </c>
    </row>
    <row r="208" spans="1:7" x14ac:dyDescent="0.25">
      <c r="A208" s="30" t="s">
        <v>428</v>
      </c>
      <c r="B208" s="31" t="s">
        <v>89</v>
      </c>
      <c r="C208" s="31" t="s">
        <v>54</v>
      </c>
      <c r="D208" s="31" t="s">
        <v>140</v>
      </c>
      <c r="E208" s="32" t="s">
        <v>141</v>
      </c>
      <c r="F208" s="32" t="s">
        <v>142</v>
      </c>
      <c r="G208" s="36" t="s">
        <v>217</v>
      </c>
    </row>
    <row r="209" spans="1:7" x14ac:dyDescent="0.25">
      <c r="A209" s="30" t="s">
        <v>429</v>
      </c>
      <c r="B209" s="31" t="s">
        <v>46</v>
      </c>
      <c r="C209" s="31" t="s">
        <v>430</v>
      </c>
      <c r="D209" s="31" t="s">
        <v>48</v>
      </c>
      <c r="E209" s="32" t="s">
        <v>64</v>
      </c>
      <c r="F209" s="32" t="s">
        <v>68</v>
      </c>
      <c r="G209" s="36" t="s">
        <v>51</v>
      </c>
    </row>
    <row r="210" spans="1:7" x14ac:dyDescent="0.25">
      <c r="A210" s="30" t="s">
        <v>431</v>
      </c>
      <c r="B210" s="31" t="s">
        <v>46</v>
      </c>
      <c r="C210" s="31" t="s">
        <v>432</v>
      </c>
      <c r="D210" s="31" t="s">
        <v>48</v>
      </c>
      <c r="E210" s="32" t="s">
        <v>105</v>
      </c>
      <c r="F210" s="32" t="s">
        <v>106</v>
      </c>
      <c r="G210" s="36" t="s">
        <v>58</v>
      </c>
    </row>
    <row r="211" spans="1:7" x14ac:dyDescent="0.25">
      <c r="A211" s="30" t="s">
        <v>433</v>
      </c>
      <c r="B211" s="31" t="s">
        <v>46</v>
      </c>
      <c r="C211" s="31" t="s">
        <v>432</v>
      </c>
      <c r="D211" s="31" t="s">
        <v>48</v>
      </c>
      <c r="E211" s="32" t="s">
        <v>105</v>
      </c>
      <c r="F211" s="32" t="s">
        <v>106</v>
      </c>
      <c r="G211" s="36" t="s">
        <v>58</v>
      </c>
    </row>
    <row r="212" spans="1:7" x14ac:dyDescent="0.25">
      <c r="A212" s="30" t="s">
        <v>434</v>
      </c>
      <c r="B212" s="31" t="s">
        <v>46</v>
      </c>
      <c r="C212" s="31" t="s">
        <v>435</v>
      </c>
      <c r="D212" s="31" t="s">
        <v>48</v>
      </c>
      <c r="E212" s="32" t="s">
        <v>64</v>
      </c>
      <c r="F212" s="32" t="s">
        <v>57</v>
      </c>
      <c r="G212" s="36" t="s">
        <v>51</v>
      </c>
    </row>
    <row r="213" spans="1:7" x14ac:dyDescent="0.25">
      <c r="A213" s="30" t="s">
        <v>436</v>
      </c>
      <c r="B213" s="31" t="s">
        <v>53</v>
      </c>
      <c r="C213" s="31" t="s">
        <v>54</v>
      </c>
      <c r="D213" s="31" t="s">
        <v>204</v>
      </c>
      <c r="E213" s="31" t="s">
        <v>91</v>
      </c>
      <c r="F213" s="32" t="s">
        <v>68</v>
      </c>
      <c r="G213" s="33" t="s">
        <v>78</v>
      </c>
    </row>
    <row r="214" spans="1:7" x14ac:dyDescent="0.25">
      <c r="A214" s="30" t="s">
        <v>437</v>
      </c>
      <c r="B214" s="31" t="s">
        <v>46</v>
      </c>
      <c r="C214" s="31" t="s">
        <v>438</v>
      </c>
      <c r="D214" s="31" t="s">
        <v>48</v>
      </c>
      <c r="E214" s="32" t="s">
        <v>64</v>
      </c>
      <c r="F214" s="32" t="s">
        <v>57</v>
      </c>
      <c r="G214" s="36" t="s">
        <v>58</v>
      </c>
    </row>
    <row r="215" spans="1:7" x14ac:dyDescent="0.25">
      <c r="A215" s="30" t="s">
        <v>439</v>
      </c>
      <c r="B215" s="31" t="s">
        <v>46</v>
      </c>
      <c r="C215" s="31" t="s">
        <v>438</v>
      </c>
      <c r="D215" s="31" t="s">
        <v>48</v>
      </c>
      <c r="E215" s="32" t="s">
        <v>64</v>
      </c>
      <c r="F215" s="32" t="s">
        <v>57</v>
      </c>
      <c r="G215" s="36" t="s">
        <v>60</v>
      </c>
    </row>
    <row r="216" spans="1:7" x14ac:dyDescent="0.25">
      <c r="A216" s="30" t="s">
        <v>440</v>
      </c>
      <c r="B216" s="31" t="s">
        <v>46</v>
      </c>
      <c r="C216" s="31" t="s">
        <v>438</v>
      </c>
      <c r="D216" s="31" t="s">
        <v>48</v>
      </c>
      <c r="E216" s="32" t="s">
        <v>64</v>
      </c>
      <c r="F216" s="32" t="s">
        <v>57</v>
      </c>
      <c r="G216" s="36" t="s">
        <v>58</v>
      </c>
    </row>
    <row r="217" spans="1:7" x14ac:dyDescent="0.25">
      <c r="A217" s="30" t="s">
        <v>441</v>
      </c>
      <c r="B217" s="31" t="s">
        <v>46</v>
      </c>
      <c r="C217" s="31" t="s">
        <v>442</v>
      </c>
      <c r="D217" s="31" t="s">
        <v>48</v>
      </c>
      <c r="E217" s="32" t="s">
        <v>64</v>
      </c>
      <c r="F217" s="32" t="s">
        <v>68</v>
      </c>
      <c r="G217" s="36" t="s">
        <v>51</v>
      </c>
    </row>
    <row r="218" spans="1:7" x14ac:dyDescent="0.25">
      <c r="A218" s="30" t="s">
        <v>443</v>
      </c>
      <c r="B218" s="31" t="s">
        <v>46</v>
      </c>
      <c r="C218" s="31" t="s">
        <v>444</v>
      </c>
      <c r="D218" s="31" t="s">
        <v>48</v>
      </c>
      <c r="E218" s="32" t="s">
        <v>76</v>
      </c>
      <c r="F218" s="32" t="s">
        <v>77</v>
      </c>
      <c r="G218" s="36" t="s">
        <v>51</v>
      </c>
    </row>
    <row r="219" spans="1:7" x14ac:dyDescent="0.25">
      <c r="A219" s="30" t="s">
        <v>445</v>
      </c>
      <c r="B219" s="31" t="s">
        <v>46</v>
      </c>
      <c r="C219" s="31" t="s">
        <v>446</v>
      </c>
      <c r="D219" s="31" t="s">
        <v>48</v>
      </c>
      <c r="E219" s="32" t="s">
        <v>64</v>
      </c>
      <c r="F219" s="32" t="s">
        <v>96</v>
      </c>
      <c r="G219" s="36" t="s">
        <v>51</v>
      </c>
    </row>
    <row r="220" spans="1:7" x14ac:dyDescent="0.25">
      <c r="A220" s="30" t="s">
        <v>447</v>
      </c>
      <c r="B220" s="31" t="s">
        <v>53</v>
      </c>
      <c r="C220" s="31" t="s">
        <v>54</v>
      </c>
      <c r="D220" s="31" t="s">
        <v>448</v>
      </c>
      <c r="E220" s="32" t="s">
        <v>90</v>
      </c>
      <c r="F220" s="32" t="s">
        <v>65</v>
      </c>
      <c r="G220" s="36" t="s">
        <v>78</v>
      </c>
    </row>
    <row r="221" spans="1:7" x14ac:dyDescent="0.25">
      <c r="A221" s="30" t="s">
        <v>449</v>
      </c>
      <c r="B221" s="31" t="s">
        <v>46</v>
      </c>
      <c r="C221" s="31" t="s">
        <v>450</v>
      </c>
      <c r="D221" s="31" t="s">
        <v>48</v>
      </c>
      <c r="E221" s="32" t="s">
        <v>105</v>
      </c>
      <c r="F221" s="32" t="s">
        <v>106</v>
      </c>
      <c r="G221" s="36" t="s">
        <v>107</v>
      </c>
    </row>
    <row r="222" spans="1:7" x14ac:dyDescent="0.25">
      <c r="A222" s="30" t="s">
        <v>451</v>
      </c>
      <c r="B222" s="31" t="s">
        <v>46</v>
      </c>
      <c r="C222" s="31" t="s">
        <v>450</v>
      </c>
      <c r="D222" s="31" t="s">
        <v>48</v>
      </c>
      <c r="E222" s="32" t="s">
        <v>105</v>
      </c>
      <c r="F222" s="32" t="s">
        <v>106</v>
      </c>
      <c r="G222" s="36" t="s">
        <v>107</v>
      </c>
    </row>
    <row r="223" spans="1:7" x14ac:dyDescent="0.25">
      <c r="A223" s="34" t="s">
        <v>452</v>
      </c>
      <c r="B223" s="35" t="s">
        <v>53</v>
      </c>
      <c r="C223" s="35" t="s">
        <v>453</v>
      </c>
      <c r="D223" s="35" t="s">
        <v>279</v>
      </c>
      <c r="E223" s="32" t="s">
        <v>76</v>
      </c>
      <c r="F223" s="32" t="s">
        <v>84</v>
      </c>
      <c r="G223" s="36" t="s">
        <v>78</v>
      </c>
    </row>
    <row r="224" spans="1:7" x14ac:dyDescent="0.25">
      <c r="A224" s="30" t="s">
        <v>454</v>
      </c>
      <c r="B224" s="31" t="s">
        <v>46</v>
      </c>
      <c r="C224" s="31" t="s">
        <v>455</v>
      </c>
      <c r="D224" s="31" t="s">
        <v>48</v>
      </c>
      <c r="E224" s="32" t="s">
        <v>49</v>
      </c>
      <c r="F224" s="32" t="s">
        <v>216</v>
      </c>
      <c r="G224" s="36" t="s">
        <v>51</v>
      </c>
    </row>
    <row r="225" spans="1:7" x14ac:dyDescent="0.25">
      <c r="A225" s="30" t="s">
        <v>456</v>
      </c>
      <c r="B225" s="31" t="s">
        <v>46</v>
      </c>
      <c r="C225" s="31" t="s">
        <v>457</v>
      </c>
      <c r="D225" s="31" t="s">
        <v>48</v>
      </c>
      <c r="E225" s="32" t="s">
        <v>64</v>
      </c>
      <c r="F225" s="32" t="s">
        <v>68</v>
      </c>
      <c r="G225" s="36" t="s">
        <v>51</v>
      </c>
    </row>
    <row r="226" spans="1:7" x14ac:dyDescent="0.25">
      <c r="A226" s="30" t="s">
        <v>458</v>
      </c>
      <c r="B226" s="31" t="s">
        <v>46</v>
      </c>
      <c r="C226" s="31" t="s">
        <v>459</v>
      </c>
      <c r="D226" s="31" t="s">
        <v>48</v>
      </c>
      <c r="E226" s="32" t="s">
        <v>64</v>
      </c>
      <c r="F226" s="32" t="s">
        <v>65</v>
      </c>
      <c r="G226" s="36" t="s">
        <v>58</v>
      </c>
    </row>
    <row r="227" spans="1:7" x14ac:dyDescent="0.25">
      <c r="A227" s="30" t="s">
        <v>460</v>
      </c>
      <c r="B227" s="31" t="s">
        <v>46</v>
      </c>
      <c r="C227" s="31" t="s">
        <v>459</v>
      </c>
      <c r="D227" s="31" t="s">
        <v>48</v>
      </c>
      <c r="E227" s="32" t="s">
        <v>64</v>
      </c>
      <c r="F227" s="32" t="s">
        <v>65</v>
      </c>
      <c r="G227" s="36" t="s">
        <v>60</v>
      </c>
    </row>
    <row r="228" spans="1:7" x14ac:dyDescent="0.25">
      <c r="A228" s="30" t="s">
        <v>461</v>
      </c>
      <c r="B228" s="31" t="s">
        <v>46</v>
      </c>
      <c r="C228" s="31" t="s">
        <v>459</v>
      </c>
      <c r="D228" s="31" t="s">
        <v>48</v>
      </c>
      <c r="E228" s="32" t="s">
        <v>64</v>
      </c>
      <c r="F228" s="32" t="s">
        <v>65</v>
      </c>
      <c r="G228" s="36" t="s">
        <v>58</v>
      </c>
    </row>
    <row r="229" spans="1:7" x14ac:dyDescent="0.25">
      <c r="A229" s="30" t="s">
        <v>462</v>
      </c>
      <c r="B229" s="31" t="s">
        <v>53</v>
      </c>
      <c r="C229" s="31" t="s">
        <v>54</v>
      </c>
      <c r="D229" s="31" t="s">
        <v>463</v>
      </c>
      <c r="E229" s="32" t="s">
        <v>56</v>
      </c>
      <c r="F229" s="32" t="s">
        <v>57</v>
      </c>
      <c r="G229" s="36" t="s">
        <v>78</v>
      </c>
    </row>
    <row r="230" spans="1:7" x14ac:dyDescent="0.25">
      <c r="A230" s="30" t="s">
        <v>464</v>
      </c>
      <c r="B230" s="31" t="s">
        <v>46</v>
      </c>
      <c r="C230" s="31" t="s">
        <v>465</v>
      </c>
      <c r="D230" s="31" t="s">
        <v>48</v>
      </c>
      <c r="E230" s="32" t="s">
        <v>49</v>
      </c>
      <c r="F230" s="32" t="s">
        <v>50</v>
      </c>
      <c r="G230" s="36" t="s">
        <v>51</v>
      </c>
    </row>
    <row r="231" spans="1:7" x14ac:dyDescent="0.25">
      <c r="A231" s="30" t="s">
        <v>466</v>
      </c>
      <c r="B231" s="35" t="s">
        <v>53</v>
      </c>
      <c r="C231" s="35" t="s">
        <v>467</v>
      </c>
      <c r="D231" s="35" t="s">
        <v>250</v>
      </c>
      <c r="E231" s="32" t="s">
        <v>76</v>
      </c>
      <c r="F231" s="32" t="s">
        <v>84</v>
      </c>
      <c r="G231" s="36" t="s">
        <v>78</v>
      </c>
    </row>
    <row r="232" spans="1:7" x14ac:dyDescent="0.25">
      <c r="A232" s="30" t="s">
        <v>468</v>
      </c>
      <c r="B232" s="31" t="s">
        <v>46</v>
      </c>
      <c r="C232" s="31" t="s">
        <v>469</v>
      </c>
      <c r="D232" s="31" t="s">
        <v>48</v>
      </c>
      <c r="E232" s="32" t="s">
        <v>49</v>
      </c>
      <c r="F232" s="32" t="s">
        <v>50</v>
      </c>
      <c r="G232" s="36" t="s">
        <v>58</v>
      </c>
    </row>
    <row r="233" spans="1:7" x14ac:dyDescent="0.25">
      <c r="A233" s="30" t="s">
        <v>470</v>
      </c>
      <c r="B233" s="31" t="s">
        <v>46</v>
      </c>
      <c r="C233" s="31" t="s">
        <v>469</v>
      </c>
      <c r="D233" s="31" t="s">
        <v>48</v>
      </c>
      <c r="E233" s="32" t="s">
        <v>49</v>
      </c>
      <c r="F233" s="32" t="s">
        <v>50</v>
      </c>
      <c r="G233" s="36" t="s">
        <v>58</v>
      </c>
    </row>
    <row r="234" spans="1:7" x14ac:dyDescent="0.25">
      <c r="A234" s="30" t="s">
        <v>471</v>
      </c>
      <c r="B234" s="31" t="s">
        <v>53</v>
      </c>
      <c r="C234" s="31" t="s">
        <v>54</v>
      </c>
      <c r="D234" s="31" t="s">
        <v>204</v>
      </c>
      <c r="E234" s="31" t="s">
        <v>90</v>
      </c>
      <c r="F234" s="32" t="s">
        <v>65</v>
      </c>
      <c r="G234" s="36" t="s">
        <v>107</v>
      </c>
    </row>
    <row r="235" spans="1:7" x14ac:dyDescent="0.25">
      <c r="A235" s="30" t="s">
        <v>472</v>
      </c>
      <c r="B235" s="31" t="s">
        <v>53</v>
      </c>
      <c r="C235" s="31" t="s">
        <v>54</v>
      </c>
      <c r="D235" s="31" t="s">
        <v>247</v>
      </c>
      <c r="E235" s="31" t="s">
        <v>90</v>
      </c>
      <c r="F235" s="32" t="s">
        <v>65</v>
      </c>
      <c r="G235" s="36" t="s">
        <v>107</v>
      </c>
    </row>
    <row r="236" spans="1:7" x14ac:dyDescent="0.25">
      <c r="A236" s="30" t="s">
        <v>473</v>
      </c>
      <c r="B236" s="31" t="s">
        <v>46</v>
      </c>
      <c r="C236" s="31" t="s">
        <v>474</v>
      </c>
      <c r="D236" s="31" t="s">
        <v>48</v>
      </c>
      <c r="E236" s="32" t="s">
        <v>49</v>
      </c>
      <c r="F236" s="32" t="s">
        <v>50</v>
      </c>
      <c r="G236" s="36" t="s">
        <v>58</v>
      </c>
    </row>
    <row r="237" spans="1:7" x14ac:dyDescent="0.25">
      <c r="A237" s="30" t="s">
        <v>475</v>
      </c>
      <c r="B237" s="31" t="s">
        <v>46</v>
      </c>
      <c r="C237" s="31" t="s">
        <v>474</v>
      </c>
      <c r="D237" s="31" t="s">
        <v>48</v>
      </c>
      <c r="E237" s="32" t="s">
        <v>49</v>
      </c>
      <c r="F237" s="32" t="s">
        <v>50</v>
      </c>
      <c r="G237" s="36" t="s">
        <v>58</v>
      </c>
    </row>
    <row r="238" spans="1:7" x14ac:dyDescent="0.25">
      <c r="A238" s="30" t="s">
        <v>476</v>
      </c>
      <c r="B238" s="31" t="s">
        <v>46</v>
      </c>
      <c r="C238" s="31" t="s">
        <v>477</v>
      </c>
      <c r="D238" s="31" t="s">
        <v>48</v>
      </c>
      <c r="E238" s="32" t="s">
        <v>64</v>
      </c>
      <c r="F238" s="32" t="s">
        <v>68</v>
      </c>
      <c r="G238" s="36" t="s">
        <v>58</v>
      </c>
    </row>
    <row r="239" spans="1:7" x14ac:dyDescent="0.25">
      <c r="A239" s="30" t="s">
        <v>478</v>
      </c>
      <c r="B239" s="31" t="s">
        <v>46</v>
      </c>
      <c r="C239" s="31" t="s">
        <v>477</v>
      </c>
      <c r="D239" s="31" t="s">
        <v>48</v>
      </c>
      <c r="E239" s="32" t="s">
        <v>64</v>
      </c>
      <c r="F239" s="32" t="s">
        <v>68</v>
      </c>
      <c r="G239" s="36" t="s">
        <v>58</v>
      </c>
    </row>
    <row r="240" spans="1:7" x14ac:dyDescent="0.25">
      <c r="A240" s="30" t="s">
        <v>479</v>
      </c>
      <c r="B240" s="31" t="s">
        <v>53</v>
      </c>
      <c r="C240" s="31" t="s">
        <v>54</v>
      </c>
      <c r="D240" s="31" t="s">
        <v>204</v>
      </c>
      <c r="E240" s="31" t="s">
        <v>91</v>
      </c>
      <c r="F240" s="32" t="s">
        <v>68</v>
      </c>
      <c r="G240" s="36" t="s">
        <v>107</v>
      </c>
    </row>
    <row r="241" spans="1:7" x14ac:dyDescent="0.25">
      <c r="A241" s="30" t="s">
        <v>480</v>
      </c>
      <c r="B241" s="31" t="s">
        <v>46</v>
      </c>
      <c r="C241" s="31" t="s">
        <v>481</v>
      </c>
      <c r="D241" s="31" t="s">
        <v>48</v>
      </c>
      <c r="E241" s="32" t="s">
        <v>64</v>
      </c>
      <c r="F241" s="32" t="s">
        <v>65</v>
      </c>
      <c r="G241" s="36" t="s">
        <v>58</v>
      </c>
    </row>
    <row r="242" spans="1:7" x14ac:dyDescent="0.25">
      <c r="A242" s="30" t="s">
        <v>482</v>
      </c>
      <c r="B242" s="31" t="s">
        <v>46</v>
      </c>
      <c r="C242" s="31" t="s">
        <v>481</v>
      </c>
      <c r="D242" s="31" t="s">
        <v>48</v>
      </c>
      <c r="E242" s="32" t="s">
        <v>64</v>
      </c>
      <c r="F242" s="32" t="s">
        <v>65</v>
      </c>
      <c r="G242" s="36" t="s">
        <v>60</v>
      </c>
    </row>
    <row r="243" spans="1:7" x14ac:dyDescent="0.25">
      <c r="A243" s="30" t="s">
        <v>483</v>
      </c>
      <c r="B243" s="31" t="s">
        <v>46</v>
      </c>
      <c r="C243" s="31" t="s">
        <v>481</v>
      </c>
      <c r="D243" s="31" t="s">
        <v>48</v>
      </c>
      <c r="E243" s="32" t="s">
        <v>64</v>
      </c>
      <c r="F243" s="32" t="s">
        <v>65</v>
      </c>
      <c r="G243" s="36" t="s">
        <v>58</v>
      </c>
    </row>
    <row r="244" spans="1:7" x14ac:dyDescent="0.25">
      <c r="A244" s="30" t="s">
        <v>484</v>
      </c>
      <c r="B244" s="31" t="s">
        <v>46</v>
      </c>
      <c r="C244" s="31" t="s">
        <v>485</v>
      </c>
      <c r="D244" s="31" t="s">
        <v>48</v>
      </c>
      <c r="E244" s="32" t="s">
        <v>49</v>
      </c>
      <c r="F244" s="32" t="s">
        <v>216</v>
      </c>
      <c r="G244" s="36" t="s">
        <v>51</v>
      </c>
    </row>
    <row r="245" spans="1:7" x14ac:dyDescent="0.25">
      <c r="A245" s="30" t="s">
        <v>486</v>
      </c>
      <c r="B245" s="31" t="s">
        <v>46</v>
      </c>
      <c r="C245" s="31" t="s">
        <v>487</v>
      </c>
      <c r="D245" s="31" t="s">
        <v>48</v>
      </c>
      <c r="E245" s="32" t="s">
        <v>64</v>
      </c>
      <c r="F245" s="32" t="s">
        <v>65</v>
      </c>
      <c r="G245" s="36" t="s">
        <v>51</v>
      </c>
    </row>
    <row r="246" spans="1:7" x14ac:dyDescent="0.25">
      <c r="A246" s="30" t="s">
        <v>488</v>
      </c>
      <c r="B246" s="31" t="s">
        <v>46</v>
      </c>
      <c r="C246" s="31" t="s">
        <v>489</v>
      </c>
      <c r="D246" s="31" t="s">
        <v>48</v>
      </c>
      <c r="E246" s="32" t="s">
        <v>76</v>
      </c>
      <c r="F246" s="32" t="s">
        <v>77</v>
      </c>
      <c r="G246" s="36" t="s">
        <v>51</v>
      </c>
    </row>
    <row r="247" spans="1:7" x14ac:dyDescent="0.25">
      <c r="A247" s="30" t="s">
        <v>490</v>
      </c>
      <c r="B247" s="31" t="s">
        <v>46</v>
      </c>
      <c r="C247" s="31" t="s">
        <v>491</v>
      </c>
      <c r="D247" s="31" t="s">
        <v>48</v>
      </c>
      <c r="E247" s="32" t="s">
        <v>76</v>
      </c>
      <c r="F247" s="32" t="s">
        <v>77</v>
      </c>
      <c r="G247" s="36" t="s">
        <v>58</v>
      </c>
    </row>
    <row r="248" spans="1:7" x14ac:dyDescent="0.25">
      <c r="A248" s="30" t="s">
        <v>492</v>
      </c>
      <c r="B248" s="31" t="s">
        <v>46</v>
      </c>
      <c r="C248" s="31" t="s">
        <v>491</v>
      </c>
      <c r="D248" s="31" t="s">
        <v>48</v>
      </c>
      <c r="E248" s="32" t="s">
        <v>76</v>
      </c>
      <c r="F248" s="32" t="s">
        <v>77</v>
      </c>
      <c r="G248" s="36" t="s">
        <v>58</v>
      </c>
    </row>
    <row r="249" spans="1:7" x14ac:dyDescent="0.25">
      <c r="A249" s="30" t="s">
        <v>493</v>
      </c>
      <c r="B249" s="31" t="s">
        <v>46</v>
      </c>
      <c r="C249" s="31" t="s">
        <v>494</v>
      </c>
      <c r="D249" s="31" t="s">
        <v>48</v>
      </c>
      <c r="E249" s="32" t="s">
        <v>76</v>
      </c>
      <c r="F249" s="32" t="s">
        <v>84</v>
      </c>
      <c r="G249" s="36" t="s">
        <v>51</v>
      </c>
    </row>
    <row r="250" spans="1:7" x14ac:dyDescent="0.25">
      <c r="A250" s="30" t="s">
        <v>495</v>
      </c>
      <c r="B250" s="37" t="s">
        <v>46</v>
      </c>
      <c r="C250" s="37" t="s">
        <v>496</v>
      </c>
      <c r="D250" s="37" t="s">
        <v>48</v>
      </c>
      <c r="E250" s="38" t="s">
        <v>64</v>
      </c>
      <c r="F250" s="38" t="s">
        <v>65</v>
      </c>
      <c r="G250" s="39" t="s">
        <v>51</v>
      </c>
    </row>
    <row r="251" spans="1:7" x14ac:dyDescent="0.25">
      <c r="A251" s="30" t="s">
        <v>497</v>
      </c>
      <c r="B251" s="27" t="s">
        <v>46</v>
      </c>
      <c r="C251" s="27" t="s">
        <v>498</v>
      </c>
      <c r="D251" s="27" t="s">
        <v>48</v>
      </c>
      <c r="E251" s="28" t="s">
        <v>64</v>
      </c>
      <c r="F251" s="28" t="s">
        <v>65</v>
      </c>
      <c r="G251" s="28" t="s">
        <v>58</v>
      </c>
    </row>
    <row r="252" spans="1:7" x14ac:dyDescent="0.25">
      <c r="A252" s="40" t="s">
        <v>499</v>
      </c>
      <c r="B252" s="37" t="s">
        <v>46</v>
      </c>
      <c r="C252" s="37" t="s">
        <v>498</v>
      </c>
      <c r="D252" s="37" t="s">
        <v>48</v>
      </c>
      <c r="E252" s="38" t="s">
        <v>64</v>
      </c>
      <c r="F252" s="38" t="s">
        <v>65</v>
      </c>
      <c r="G252" s="38" t="s">
        <v>60</v>
      </c>
    </row>
    <row r="253" spans="1:7" x14ac:dyDescent="0.25">
      <c r="A253" s="41" t="s">
        <v>500</v>
      </c>
      <c r="B253" s="42" t="s">
        <v>46</v>
      </c>
      <c r="C253" s="42" t="s">
        <v>498</v>
      </c>
      <c r="D253" s="42" t="s">
        <v>48</v>
      </c>
      <c r="E253" s="43" t="s">
        <v>64</v>
      </c>
      <c r="F253" s="43" t="s">
        <v>65</v>
      </c>
      <c r="G253" s="43" t="s">
        <v>58</v>
      </c>
    </row>
    <row r="254" spans="1:7" x14ac:dyDescent="0.25">
      <c r="A254" s="44" t="s">
        <v>501</v>
      </c>
      <c r="B254" s="31" t="s">
        <v>46</v>
      </c>
      <c r="C254" s="31" t="s">
        <v>502</v>
      </c>
      <c r="D254" s="31" t="s">
        <v>48</v>
      </c>
      <c r="E254" s="32" t="s">
        <v>64</v>
      </c>
      <c r="F254" s="32" t="s">
        <v>96</v>
      </c>
      <c r="G254" s="32" t="s">
        <v>51</v>
      </c>
    </row>
    <row r="255" spans="1:7" x14ac:dyDescent="0.25">
      <c r="A255" s="45" t="s">
        <v>503</v>
      </c>
      <c r="B255" s="35" t="s">
        <v>53</v>
      </c>
      <c r="C255" s="35" t="s">
        <v>504</v>
      </c>
      <c r="D255" s="35" t="s">
        <v>168</v>
      </c>
      <c r="E255" s="32" t="s">
        <v>76</v>
      </c>
      <c r="F255" s="32" t="s">
        <v>77</v>
      </c>
      <c r="G255" s="32" t="s">
        <v>78</v>
      </c>
    </row>
    <row r="256" spans="1:7" x14ac:dyDescent="0.25">
      <c r="A256" s="44" t="s">
        <v>505</v>
      </c>
      <c r="B256" s="31" t="s">
        <v>53</v>
      </c>
      <c r="C256" s="31" t="s">
        <v>54</v>
      </c>
      <c r="D256" s="31" t="s">
        <v>506</v>
      </c>
      <c r="E256" s="31" t="s">
        <v>90</v>
      </c>
      <c r="F256" s="32" t="s">
        <v>65</v>
      </c>
      <c r="G256" s="31" t="s">
        <v>78</v>
      </c>
    </row>
    <row r="257" spans="1:7" x14ac:dyDescent="0.25">
      <c r="A257" s="44" t="s">
        <v>507</v>
      </c>
      <c r="B257" s="31" t="s">
        <v>46</v>
      </c>
      <c r="C257" s="31" t="s">
        <v>508</v>
      </c>
      <c r="D257" s="31" t="s">
        <v>48</v>
      </c>
      <c r="E257" s="32" t="s">
        <v>64</v>
      </c>
      <c r="F257" s="32" t="s">
        <v>57</v>
      </c>
      <c r="G257" s="32" t="s">
        <v>51</v>
      </c>
    </row>
    <row r="258" spans="1:7" x14ac:dyDescent="0.25">
      <c r="A258" s="44" t="s">
        <v>509</v>
      </c>
      <c r="B258" s="31" t="s">
        <v>46</v>
      </c>
      <c r="C258" s="31" t="s">
        <v>510</v>
      </c>
      <c r="D258" s="31" t="s">
        <v>48</v>
      </c>
      <c r="E258" s="32" t="s">
        <v>64</v>
      </c>
      <c r="F258" s="32" t="s">
        <v>96</v>
      </c>
      <c r="G258" s="32" t="s">
        <v>51</v>
      </c>
    </row>
    <row r="259" spans="1:7" x14ac:dyDescent="0.25">
      <c r="A259" s="44" t="s">
        <v>511</v>
      </c>
      <c r="B259" s="31" t="s">
        <v>53</v>
      </c>
      <c r="C259" s="31" t="s">
        <v>54</v>
      </c>
      <c r="D259" s="31" t="s">
        <v>512</v>
      </c>
      <c r="E259" s="31" t="s">
        <v>56</v>
      </c>
      <c r="F259" s="32" t="s">
        <v>57</v>
      </c>
      <c r="G259" s="32" t="s">
        <v>107</v>
      </c>
    </row>
    <row r="260" spans="1:7" s="19" customFormat="1" x14ac:dyDescent="0.25">
      <c r="A260" s="44" t="s">
        <v>513</v>
      </c>
      <c r="B260" s="31" t="s">
        <v>46</v>
      </c>
      <c r="C260" s="31" t="s">
        <v>514</v>
      </c>
      <c r="D260" s="31" t="s">
        <v>48</v>
      </c>
      <c r="E260" s="32" t="s">
        <v>76</v>
      </c>
      <c r="F260" s="32" t="s">
        <v>77</v>
      </c>
      <c r="G260" s="32" t="s">
        <v>51</v>
      </c>
    </row>
    <row r="261" spans="1:7" s="19" customFormat="1" x14ac:dyDescent="0.25">
      <c r="A261" s="44" t="s">
        <v>515</v>
      </c>
      <c r="B261" s="31" t="s">
        <v>46</v>
      </c>
      <c r="C261" s="31" t="s">
        <v>516</v>
      </c>
      <c r="D261" s="31" t="s">
        <v>48</v>
      </c>
      <c r="E261" s="32" t="s">
        <v>64</v>
      </c>
      <c r="F261" s="32" t="s">
        <v>57</v>
      </c>
      <c r="G261" s="32" t="s">
        <v>51</v>
      </c>
    </row>
    <row r="262" spans="1:7" ht="11.5" customHeight="1" x14ac:dyDescent="0.25">
      <c r="A262" s="44" t="s">
        <v>517</v>
      </c>
      <c r="B262" s="31" t="s">
        <v>46</v>
      </c>
      <c r="C262" s="31" t="s">
        <v>516</v>
      </c>
      <c r="D262" s="31" t="s">
        <v>48</v>
      </c>
      <c r="E262" s="32" t="s">
        <v>64</v>
      </c>
      <c r="F262" s="32" t="s">
        <v>57</v>
      </c>
      <c r="G262" s="32" t="s">
        <v>60</v>
      </c>
    </row>
    <row r="263" spans="1:7" x14ac:dyDescent="0.25">
      <c r="A263" s="44" t="s">
        <v>518</v>
      </c>
      <c r="B263" s="31" t="s">
        <v>46</v>
      </c>
      <c r="C263" s="31" t="s">
        <v>516</v>
      </c>
      <c r="D263" s="31" t="s">
        <v>48</v>
      </c>
      <c r="E263" s="32" t="s">
        <v>64</v>
      </c>
      <c r="F263" s="32" t="s">
        <v>57</v>
      </c>
      <c r="G263" s="32" t="s">
        <v>51</v>
      </c>
    </row>
    <row r="264" spans="1:7" x14ac:dyDescent="0.25">
      <c r="A264" s="44" t="s">
        <v>519</v>
      </c>
      <c r="B264" s="31" t="s">
        <v>53</v>
      </c>
      <c r="C264" s="31" t="s">
        <v>54</v>
      </c>
      <c r="D264" s="31" t="s">
        <v>520</v>
      </c>
      <c r="E264" s="32" t="s">
        <v>153</v>
      </c>
      <c r="F264" s="32" t="s">
        <v>96</v>
      </c>
      <c r="G264" s="32" t="s">
        <v>78</v>
      </c>
    </row>
    <row r="265" spans="1:7" x14ac:dyDescent="0.25">
      <c r="A265" s="44" t="s">
        <v>521</v>
      </c>
      <c r="B265" s="31" t="s">
        <v>46</v>
      </c>
      <c r="C265" s="31" t="s">
        <v>522</v>
      </c>
      <c r="D265" s="31" t="s">
        <v>48</v>
      </c>
      <c r="E265" s="32" t="s">
        <v>49</v>
      </c>
      <c r="F265" s="32" t="s">
        <v>145</v>
      </c>
      <c r="G265" s="32" t="s">
        <v>51</v>
      </c>
    </row>
    <row r="266" spans="1:7" x14ac:dyDescent="0.25">
      <c r="A266" s="44" t="s">
        <v>523</v>
      </c>
      <c r="B266" s="31" t="s">
        <v>46</v>
      </c>
      <c r="C266" s="31" t="s">
        <v>524</v>
      </c>
      <c r="D266" s="31" t="s">
        <v>48</v>
      </c>
      <c r="E266" s="32" t="s">
        <v>49</v>
      </c>
      <c r="F266" s="32" t="s">
        <v>216</v>
      </c>
      <c r="G266" s="32" t="s">
        <v>51</v>
      </c>
    </row>
    <row r="267" spans="1:7" x14ac:dyDescent="0.25">
      <c r="A267" s="44" t="s">
        <v>525</v>
      </c>
      <c r="B267" s="31" t="s">
        <v>46</v>
      </c>
      <c r="C267" s="31" t="s">
        <v>526</v>
      </c>
      <c r="D267" s="31" t="s">
        <v>48</v>
      </c>
      <c r="E267" s="32" t="s">
        <v>64</v>
      </c>
      <c r="F267" s="32" t="s">
        <v>142</v>
      </c>
      <c r="G267" s="32" t="s">
        <v>51</v>
      </c>
    </row>
    <row r="268" spans="1:7" x14ac:dyDescent="0.25">
      <c r="A268" s="44" t="s">
        <v>527</v>
      </c>
      <c r="B268" s="31" t="s">
        <v>53</v>
      </c>
      <c r="C268" s="31" t="s">
        <v>54</v>
      </c>
      <c r="D268" s="31" t="s">
        <v>528</v>
      </c>
      <c r="E268" s="32" t="s">
        <v>49</v>
      </c>
      <c r="F268" s="32" t="s">
        <v>145</v>
      </c>
      <c r="G268" s="32" t="s">
        <v>51</v>
      </c>
    </row>
    <row r="269" spans="1:7" x14ac:dyDescent="0.25">
      <c r="A269" s="46" t="s">
        <v>529</v>
      </c>
      <c r="B269" s="47" t="s">
        <v>46</v>
      </c>
      <c r="C269" s="47" t="s">
        <v>530</v>
      </c>
      <c r="D269" s="47" t="s">
        <v>48</v>
      </c>
      <c r="E269" s="48" t="s">
        <v>64</v>
      </c>
      <c r="F269" s="48" t="s">
        <v>57</v>
      </c>
      <c r="G269" s="48" t="s">
        <v>51</v>
      </c>
    </row>
    <row r="270" spans="1:7" ht="14.5" x14ac:dyDescent="0.35">
      <c r="A270" s="49"/>
      <c r="B270" s="49"/>
      <c r="C270" s="49"/>
      <c r="D270" s="49"/>
      <c r="E270" s="49"/>
      <c r="F270" s="49"/>
      <c r="G270" s="49"/>
    </row>
    <row r="271" spans="1:7" ht="14.5" x14ac:dyDescent="0.35">
      <c r="A271" s="50" t="s">
        <v>416</v>
      </c>
      <c r="B271" s="51" t="s">
        <v>531</v>
      </c>
      <c r="C271" s="52" t="s">
        <v>532</v>
      </c>
      <c r="D271" s="53" t="s">
        <v>416</v>
      </c>
      <c r="E271" s="54" t="s">
        <v>3</v>
      </c>
      <c r="F271" s="49"/>
      <c r="G271" s="49"/>
    </row>
    <row r="272" spans="1:7" ht="14.5" x14ac:dyDescent="0.35">
      <c r="A272" s="55" t="s">
        <v>416</v>
      </c>
      <c r="B272" s="56" t="s">
        <v>533</v>
      </c>
      <c r="C272" s="57" t="s">
        <v>534</v>
      </c>
      <c r="D272" s="56" t="s">
        <v>535</v>
      </c>
      <c r="E272" s="58" t="s">
        <v>4</v>
      </c>
      <c r="F272" s="49"/>
      <c r="G272" s="49"/>
    </row>
    <row r="273" spans="1:7" ht="14.5" x14ac:dyDescent="0.35">
      <c r="A273" s="55" t="s">
        <v>416</v>
      </c>
      <c r="B273" s="59" t="s">
        <v>536</v>
      </c>
      <c r="C273" s="57" t="s">
        <v>30</v>
      </c>
      <c r="D273" s="56" t="s">
        <v>537</v>
      </c>
      <c r="E273" s="58" t="s">
        <v>538</v>
      </c>
      <c r="F273" s="49"/>
      <c r="G273" s="49"/>
    </row>
    <row r="274" spans="1:7" ht="14.5" x14ac:dyDescent="0.35">
      <c r="A274" s="49"/>
      <c r="B274" s="49"/>
      <c r="C274" s="60" t="s">
        <v>539</v>
      </c>
      <c r="D274" s="59" t="s">
        <v>540</v>
      </c>
      <c r="E274" s="58" t="s">
        <v>541</v>
      </c>
      <c r="F274" s="49"/>
      <c r="G274" s="49"/>
    </row>
    <row r="275" spans="1:7" ht="14.5" x14ac:dyDescent="0.35">
      <c r="A275" s="49"/>
      <c r="B275" s="49"/>
      <c r="C275" s="49"/>
      <c r="D275" s="49"/>
      <c r="E275" s="61" t="s">
        <v>542</v>
      </c>
      <c r="F275" s="49"/>
      <c r="G275" s="49"/>
    </row>
    <row r="276" spans="1:7" ht="14.5" x14ac:dyDescent="0.35">
      <c r="A276" s="49"/>
      <c r="B276" s="49"/>
      <c r="C276" s="49"/>
      <c r="D276" s="49"/>
      <c r="E276" s="61" t="s">
        <v>543</v>
      </c>
      <c r="F276" s="49"/>
      <c r="G276" s="49"/>
    </row>
    <row r="277" spans="1:7" ht="14.5" x14ac:dyDescent="0.35">
      <c r="A277" s="49"/>
      <c r="B277" s="49"/>
      <c r="C277" s="49"/>
      <c r="D277" s="49"/>
      <c r="E277" s="61" t="s">
        <v>544</v>
      </c>
      <c r="F277" s="49"/>
      <c r="G277" s="49"/>
    </row>
    <row r="278" spans="1:7" ht="14.5" x14ac:dyDescent="0.35">
      <c r="A278" s="49"/>
      <c r="B278" s="49"/>
      <c r="C278" s="49"/>
      <c r="D278" s="49"/>
      <c r="E278" s="58" t="s">
        <v>545</v>
      </c>
      <c r="F278" s="49"/>
      <c r="G278" s="49"/>
    </row>
    <row r="279" spans="1:7" ht="14.5" x14ac:dyDescent="0.35">
      <c r="A279" s="49"/>
      <c r="B279" s="49"/>
      <c r="C279" s="49"/>
      <c r="D279" s="49"/>
      <c r="E279" s="58" t="s">
        <v>546</v>
      </c>
      <c r="F279" s="49"/>
      <c r="G279" s="49"/>
    </row>
    <row r="280" spans="1:7" ht="14.5" x14ac:dyDescent="0.35">
      <c r="A280" s="49"/>
      <c r="B280" s="49"/>
      <c r="C280" s="49"/>
      <c r="D280" s="49"/>
      <c r="E280" s="62" t="s">
        <v>547</v>
      </c>
      <c r="F280" s="49"/>
      <c r="G280" s="49"/>
    </row>
    <row r="281" spans="1:7" ht="14.5" x14ac:dyDescent="0.35">
      <c r="A281" s="49"/>
      <c r="B281" s="49"/>
      <c r="C281" s="49"/>
      <c r="D281" s="49"/>
      <c r="E281" s="49"/>
      <c r="F281" s="49"/>
      <c r="G281" s="49"/>
    </row>
    <row r="282" spans="1:7" ht="14.5" x14ac:dyDescent="0.35">
      <c r="A282" s="49"/>
      <c r="B282" s="49"/>
      <c r="C282" s="49"/>
      <c r="D282" s="49"/>
      <c r="E282" s="49"/>
      <c r="F282" s="49"/>
      <c r="G282" s="49"/>
    </row>
  </sheetData>
  <autoFilter ref="A3:G262" xr:uid="{00000000-0009-0000-0000-000001000000}"/>
  <mergeCells count="6">
    <mergeCell ref="G3:G4"/>
    <mergeCell ref="A3:A4"/>
    <mergeCell ref="B3:B4"/>
    <mergeCell ref="D3:D4"/>
    <mergeCell ref="E3:E4"/>
    <mergeCell ref="F3:F4"/>
  </mergeCells>
  <phoneticPr fontId="1" type="noConversion"/>
  <pageMargins left="0.75" right="0.75" top="1" bottom="1" header="0.5" footer="0.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
  <sheetViews>
    <sheetView zoomScale="85" zoomScaleNormal="85" workbookViewId="0">
      <selection activeCell="A2" sqref="A2:XFD2"/>
    </sheetView>
  </sheetViews>
  <sheetFormatPr defaultColWidth="8.81640625" defaultRowHeight="12.5" x14ac:dyDescent="0.25"/>
  <cols>
    <col min="1" max="2" width="10.1796875" customWidth="1"/>
    <col min="3" max="3" width="35.81640625" customWidth="1"/>
    <col min="4" max="4" width="16.81640625" customWidth="1"/>
    <col min="5" max="5" width="5.81640625" customWidth="1"/>
    <col min="6" max="6" width="21.81640625" customWidth="1"/>
    <col min="7" max="7" width="13.81640625" customWidth="1"/>
    <col min="8" max="15" width="11.1796875" customWidth="1"/>
    <col min="16" max="16" width="16.81640625" customWidth="1"/>
    <col min="17" max="17" width="8.1796875" customWidth="1"/>
  </cols>
  <sheetData>
    <row r="1" spans="1:17" ht="67.5" customHeight="1" thickTop="1" x14ac:dyDescent="0.25">
      <c r="A1" s="8" t="s">
        <v>548</v>
      </c>
      <c r="B1" s="9" t="s">
        <v>2</v>
      </c>
      <c r="C1" s="2" t="s">
        <v>549</v>
      </c>
      <c r="D1" s="2" t="s">
        <v>46</v>
      </c>
      <c r="E1" s="5" t="s">
        <v>22</v>
      </c>
      <c r="F1" s="5" t="s">
        <v>42</v>
      </c>
      <c r="G1" s="3" t="s">
        <v>550</v>
      </c>
      <c r="H1" s="3" t="s">
        <v>551</v>
      </c>
      <c r="I1" s="3" t="s">
        <v>552</v>
      </c>
      <c r="J1" s="6" t="s">
        <v>12</v>
      </c>
      <c r="K1" s="3" t="s">
        <v>553</v>
      </c>
      <c r="L1" s="20" t="s">
        <v>554</v>
      </c>
      <c r="M1" s="20" t="s">
        <v>555</v>
      </c>
      <c r="N1" s="3" t="s">
        <v>16</v>
      </c>
      <c r="O1" s="3" t="s">
        <v>8</v>
      </c>
      <c r="P1" s="5" t="s">
        <v>556</v>
      </c>
      <c r="Q1" s="7" t="s">
        <v>557</v>
      </c>
    </row>
    <row r="2" spans="1:17" ht="125" x14ac:dyDescent="0.25">
      <c r="A2" s="13" t="str">
        <f>'Notification Sheet'!$D$4</f>
        <v>EA019</v>
      </c>
      <c r="B2" s="14" t="str">
        <f>'Notification Sheet'!$C$5</f>
        <v>MER/CAD/226/22</v>
      </c>
      <c r="C2" s="14" t="str">
        <f>'Notification Sheet'!$C$8</f>
        <v>The incorrect orifice plate calibration reference temperature was entered into the Omni flow computer due to ambiguity between the environment temperature and the orifice plate surface temperature on the calibration certificate. The error is approximately -0.001217% which is approximately 100 times smaller than the 0.1% of daily flow required for a reconcilable MER.</v>
      </c>
      <c r="D2" s="14" t="str">
        <f>'Notification Sheet'!$D$22</f>
        <v>Whitwell MTA</v>
      </c>
      <c r="E2" s="14" t="str">
        <f>'Notification Sheet'!$D$26</f>
        <v>EA</v>
      </c>
      <c r="F2" s="14" t="str">
        <f>'Notification Sheet'!$D$24</f>
        <v>Cadent Gas Limited - DN</v>
      </c>
      <c r="G2" s="14" t="str">
        <f>'Notification Sheet'!$D$31</f>
        <v>Low</v>
      </c>
      <c r="H2" s="14" t="str">
        <f>'Notification Sheet'!$D$29</f>
        <v>Null</v>
      </c>
      <c r="I2" s="14" t="str">
        <f>'Notification Sheet'!$D$30</f>
        <v>Null</v>
      </c>
      <c r="J2" s="15">
        <f>'Notification Sheet'!$D$16</f>
        <v>44883</v>
      </c>
      <c r="K2" s="15">
        <f>'Notification Sheet'!$D$17</f>
        <v>44924</v>
      </c>
      <c r="L2" s="16">
        <f>'Notification Sheet'!$D$18</f>
        <v>44772</v>
      </c>
      <c r="M2" s="16">
        <f>'Notification Sheet'!$D19</f>
        <v>0</v>
      </c>
      <c r="N2" s="16">
        <f>'Notification Sheet'!$D$20</f>
        <v>44896</v>
      </c>
      <c r="O2" s="16">
        <f>'Notification Sheet'!$D$13</f>
        <v>44924</v>
      </c>
      <c r="P2" s="14" t="str">
        <f>'Notification Sheet'!$C$6</f>
        <v>Error Notified</v>
      </c>
      <c r="Q2" s="17" t="str">
        <f>IF(AND(P2&lt;&gt;"Closed / No Rec Required",P2&lt;&gt;"Invoiced"),"Live","Closed")</f>
        <v>Live</v>
      </c>
    </row>
  </sheetData>
  <phoneticPr fontId="1" type="noConversion"/>
  <pageMargins left="0.75" right="0.75" top="1" bottom="1" header="0.5" footer="0.5"/>
  <pageSetup paperSize="9" orientation="portrait" horizontalDpi="4294967292" verticalDpi="429496729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gn_x002d_off_x0020_status xmlns="ba5c6a8b-3446-45c0-90b8-ba256d5692d8">
      <UserInfo>
        <DisplayName/>
        <AccountId xsi:nil="true"/>
        <AccountType/>
      </UserInfo>
    </Sign_x002d_off_x0020_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C440603E233974DBE07A91C7CF1F2BA" ma:contentTypeVersion="12" ma:contentTypeDescription="Create a new document." ma:contentTypeScope="" ma:versionID="5116ee676ba5eed188e6066cd40511d1">
  <xsd:schema xmlns:xsd="http://www.w3.org/2001/XMLSchema" xmlns:xs="http://www.w3.org/2001/XMLSchema" xmlns:p="http://schemas.microsoft.com/office/2006/metadata/properties" xmlns:ns2="ba5c6a8b-3446-45c0-90b8-ba256d5692d8" xmlns:ns3="3ee84ff3-1fa2-4b0e-bbc1-9d3729ac2ba9" targetNamespace="http://schemas.microsoft.com/office/2006/metadata/properties" ma:root="true" ma:fieldsID="0c2ff2852544670f35ed4f6001111473" ns2:_="" ns3:_="">
    <xsd:import namespace="ba5c6a8b-3446-45c0-90b8-ba256d5692d8"/>
    <xsd:import namespace="3ee84ff3-1fa2-4b0e-bbc1-9d3729ac2ba9"/>
    <xsd:element name="properties">
      <xsd:complexType>
        <xsd:sequence>
          <xsd:element name="documentManagement">
            <xsd:complexType>
              <xsd:all>
                <xsd:element ref="ns2:Sign_x002d_off_x0020_statu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5c6a8b-3446-45c0-90b8-ba256d5692d8" elementFormDefault="qualified">
    <xsd:import namespace="http://schemas.microsoft.com/office/2006/documentManagement/types"/>
    <xsd:import namespace="http://schemas.microsoft.com/office/infopath/2007/PartnerControls"/>
    <xsd:element name="Sign_x002d_off_x0020_status" ma:index="8" nillable="true" ma:displayName="Sign-off status" ma:list="UserInfo" ma:SharePointGroup="0" ma:internalName="Sign_x002d_off_x0020_status"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e84ff3-1fa2-4b0e-bbc1-9d3729ac2ba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11C088-0180-4C15-B21A-F486A7514773}">
  <ds:schemaRef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ba5c6a8b-3446-45c0-90b8-ba256d5692d8"/>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4C88ED6A-4F37-44C8-AF56-271E372B9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5c6a8b-3446-45c0-90b8-ba256d5692d8"/>
    <ds:schemaRef ds:uri="3ee84ff3-1fa2-4b0e-bbc1-9d3729ac2b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CB798F-3CF1-4361-AFEB-BF73194CA0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Notification Sheet</vt:lpstr>
      <vt:lpstr>Look Up Data</vt:lpstr>
      <vt:lpstr>Extract for Register</vt:lpstr>
      <vt:lpstr>ErrorStatus</vt:lpstr>
      <vt:lpstr>EstimatedSignificance</vt:lpstr>
      <vt:lpstr>OfftakeRange</vt:lpstr>
      <vt:lpstr>Offtakes</vt:lpstr>
      <vt:lpstr>OverUnder</vt:lpstr>
      <vt:lpstr>SignificanceRange</vt:lpstr>
      <vt:lpstr>YesNo</vt:lpstr>
    </vt:vector>
  </TitlesOfParts>
  <Manager/>
  <Company>National 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john.bradley</dc:creator>
  <cp:keywords/>
  <dc:description/>
  <cp:lastModifiedBy>Helen Bennett</cp:lastModifiedBy>
  <cp:revision/>
  <dcterms:created xsi:type="dcterms:W3CDTF">2008-07-29T09:04:52Z</dcterms:created>
  <dcterms:modified xsi:type="dcterms:W3CDTF">2023-01-03T10:14:27Z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0x0101001C440603E233974DBE07A91C7CF1F2BA</vt:lpwstr>
  </property>
  <property fmtid="{D5CDD505-2E9C-101B-9397-08002B2CF9AE}" pid="4" name="WorkbookGuid">
    <vt:lpwstr>ff52cf8c-6c9f-4326-a25d-61f553a7e12d</vt:lpwstr>
  </property>
  <property fmtid="{D5CDD505-2E9C-101B-9397-08002B2CF9AE}" pid="5" name="MSIP_Label_7a28ff59-1dd3-406f-be87-f82473b549be_Enabled">
    <vt:lpwstr>True</vt:lpwstr>
  </property>
  <property fmtid="{D5CDD505-2E9C-101B-9397-08002B2CF9AE}" pid="6" name="MSIP_Label_7a28ff59-1dd3-406f-be87-f82473b549be_SiteId">
    <vt:lpwstr>de0d74aa-9914-4bb9-9235-fbefe83b1769</vt:lpwstr>
  </property>
  <property fmtid="{D5CDD505-2E9C-101B-9397-08002B2CF9AE}" pid="7" name="MSIP_Label_7a28ff59-1dd3-406f-be87-f82473b549be_Owner">
    <vt:lpwstr>damian.ray@cadentgas.com</vt:lpwstr>
  </property>
  <property fmtid="{D5CDD505-2E9C-101B-9397-08002B2CF9AE}" pid="8" name="MSIP_Label_7a28ff59-1dd3-406f-be87-f82473b549be_SetDate">
    <vt:lpwstr>2022-12-02T10:38:44.5991546Z</vt:lpwstr>
  </property>
  <property fmtid="{D5CDD505-2E9C-101B-9397-08002B2CF9AE}" pid="9" name="MSIP_Label_7a28ff59-1dd3-406f-be87-f82473b549be_Name">
    <vt:lpwstr>Cadent - Official</vt:lpwstr>
  </property>
  <property fmtid="{D5CDD505-2E9C-101B-9397-08002B2CF9AE}" pid="10" name="MSIP_Label_7a28ff59-1dd3-406f-be87-f82473b549be_Application">
    <vt:lpwstr>Microsoft Azure Information Protection</vt:lpwstr>
  </property>
  <property fmtid="{D5CDD505-2E9C-101B-9397-08002B2CF9AE}" pid="11" name="MSIP_Label_7a28ff59-1dd3-406f-be87-f82473b549be_Extended_MSFT_Method">
    <vt:lpwstr>Automatic</vt:lpwstr>
  </property>
  <property fmtid="{D5CDD505-2E9C-101B-9397-08002B2CF9AE}" pid="12" name="Sensitivity">
    <vt:lpwstr>Cadent - Official</vt:lpwstr>
  </property>
</Properties>
</file>