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S:\System Ops\Gas Quality\Metering\Meter Errors\MERs Joint Office\South West\SW036_Fiddington_06_04_21 to 18_08_21_Nil\"/>
    </mc:Choice>
  </mc:AlternateContent>
  <xr:revisionPtr revIDLastSave="0" documentId="8_{F8752AE5-7CEB-4DF3-A407-C313B0609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<sst xmlns="http://schemas.openxmlformats.org/spreadsheetml/2006/main" count="1955" uniqueCount="562">
  <si>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</si>
  <si>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</si>
  <si>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</si>
  <si>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</si>
  <si>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</si>
  <si>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</si>
  <si>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</si>
  <si>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</si>
  <si>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</si>
  <si>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</si>
  <si>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</si>
  <si>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</si>
  <si>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</si>
  <si>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</si>
  <si>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</si>
  <si>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</si>
  <si>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</si>
  <si>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</si>
  <si>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</si>
  <si>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</si>
  <si>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</si>
  <si>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</si>
  <si>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</si>
  <si>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</si>
  <si>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</si>
  <si>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</si>
  <si>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</si>
  <si>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</si>
  <si>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</si>
  <si>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</si>
  <si>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</si>
  <si>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</si>
  <si>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</si>
  <si>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</si>
  <si>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</si>
  <si>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</si>
  <si>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</si>
  <si>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</si>
  <si>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</si>
  <si>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</si>
  <si>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</si>
  <si>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</si>
  <si>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</si>
  <si>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</si>
  <si>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</si>
  <si>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</si>
  <si>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</si>
  <si>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</si>
  <si>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</si>
  <si>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</si>
  <si>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</si>
  <si>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</si>
  <si>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</si>
  <si>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</si>
  <si>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</si>
  <si>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</si>
  <si>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</si>
  <si>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</si>
  <si>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</si>
  <si>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</si>
  <si>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</si>
  <si>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</si>
  <si>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</si>
  <si>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</si>
  <si>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</si>
  <si>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</si>
  <si>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</si>
  <si>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</si>
  <si>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</si>
  <si>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</si>
  <si>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</si>
  <si>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</si>
  <si>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</si>
  <si>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</si>
  <si>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</si>
  <si>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</si>
  <si>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</si>
  <si>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</si>
  <si>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</si>
  <si>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</si>
  <si>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</si>
  <si>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</si>
  <si>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</si>
  <si>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</si>
  <si>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</si>
  <si>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</si>
  <si>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</si>
  <si>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</si>
  <si>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</si>
  <si>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</si>
  <si>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</si>
  <si>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</si>
  <si>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</si>
  <si>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</si>
  <si>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</si>
  <si>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</si>
  <si>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</si>
  <si>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</si>
  <si>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</si>
  <si>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</si>
  <si>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</si>
  <si>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</si>
  <si>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</si>
  <si>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</si>
  <si>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</si>
  <si>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</si>
  <si>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</si>
  <si>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</si>
  <si>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</si>
  <si>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</si>
  <si>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</si>
  <si>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</si>
  <si>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</si>
  <si>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</si>
  <si>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</si>
  <si>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</si>
  <si>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</si>
  <si>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</si>
  <si>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</si>
  <si>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</si>
  <si>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</si>
  <si>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</si>
  <si>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</si>
  <si>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</si>
  <si>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</si>
  <si>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</si>
  <si>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</si>
  <si>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</si>
  <si>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</si>
  <si>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</si>
  <si>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</si>
  <si>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</si>
  <si>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</si>
  <si>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</si>
  <si>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</si>
  <si>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</si>
  <si>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</si>
  <si>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</si>
  <si>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</si>
  <si>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</si>
  <si>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</si>
  <si>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</si>
  <si>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</si>
  <si>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</si>
  <si>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</si>
  <si>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</si>
  <si>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</si>
  <si>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</si>
  <si>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</si>
  <si>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</si>
  <si>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</si>
  <si>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</si>
  <si>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</si>
  <si>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</si>
  <si>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</si>
  <si>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</si>
  <si>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</si>
  <si>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</si>
  <si>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</si>
  <si>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</si>
  <si>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</si>
  <si>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</si>
  <si>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</si>
  <si>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</si>
  <si>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</si>
  <si>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</si>
  <si>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</si>
  <si>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</si>
  <si>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</si>
  <si>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</si>
  <si>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</si>
  <si>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</si>
  <si>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</si>
  <si>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</si>
  <si>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</si>
  <si>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</si>
  <si>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</si>
  <si>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</si>
  <si>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</si>
  <si>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</si>
  <si>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</si>
  <si>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</si>
  <si>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</si>
  <si>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</si>
  <si>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</si>
  <si>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</si>
  <si>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</si>
  <si>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</si>
  <si>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</si>
  <si>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</si>
  <si>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</si>
  <si>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</si>
  <si>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</si>
  <si>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</si>
  <si>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</si>
  <si>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</si>
  <si>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</si>
  <si>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</si>
  <si>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</si>
  <si>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</si>
  <si>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</si>
  <si>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</si>
  <si>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</si>
  <si>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</si>
  <si>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</si>
  <si>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</si>
  <si>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</si>
  <si>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</si>
  <si>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</si>
  <si>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</si>
  <si>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</si>
  <si>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</si>
  <si>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</si>
  <si>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</si>
  <si>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</si>
  <si>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</si>
  <si>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</si>
  <si>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</si>
  <si>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</si>
  <si>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</si>
  <si>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</si>
  <si>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</si>
  <si>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</si>
  <si>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</si>
  <si>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</si>
  <si>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</si>
  <si>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</si>
  <si>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</si>
  <si>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</si>
  <si>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</si>
  <si>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</si>
  <si>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</si>
  <si>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</si>
  <si>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</si>
  <si>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</si>
  <si>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</si>
  <si>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</si>
  <si>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</si>
  <si>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</si>
  <si>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</si>
  <si>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</si>
  <si>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</si>
  <si>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</si>
  <si>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</si>
  <si>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</si>
  <si>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</si>
  <si>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</si>
  <si>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</si>
  <si>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</si>
  <si>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</si>
  <si>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</si>
  <si>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</si>
  <si>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</si>
  <si>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</si>
  <si>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</si>
  <si>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</si>
  <si>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</si>
  <si>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</si>
  <si>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</si>
  <si>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</si>
  <si>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</si>
  <si>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</si>
  <si>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</si>
  <si>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</si>
  <si>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</si>
  <si>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</si>
  <si>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</si>
  <si>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</si>
  <si>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</si>
  <si>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</si>
  <si>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</si>
  <si>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</si>
  <si>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</si>
  <si>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</si>
  <si>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</si>
  <si>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</si>
  <si>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</si>
  <si>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</si>
  <si>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</si>
  <si>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</si>
  <si>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</si>
  <si>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</si>
  <si>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</si>
  <si>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</si>
  <si>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</si>
  <si>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</si>
  <si>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</si>
  <si>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</si>
  <si>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</si>
  <si>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</si>
  <si>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</si>
  <si>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</si>
  <si>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</si>
  <si>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</si>
  <si>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</si>
  <si>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</si>
  <si>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</si>
  <si>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</si>
  <si>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</si>
  <si>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</si>
  <si>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</si>
  <si>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</si>
  <si>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</si>
  <si>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</si>
  <si>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</si>
  <si>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</si>
  <si>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</si>
  <si>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</si>
  <si>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</si>
  <si>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</si>
  <si>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</si>
  <si>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</si>
  <si>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</si>
  <si>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</si>
  <si>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</si>
  <si>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</si>
  <si>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</si>
  <si>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</si>
  <si>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</si>
  <si>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</si>
  <si>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</si>
  <si>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</si>
  <si>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</si>
  <si>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</si>
  <si>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</si>
  <si>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</si>
  <si>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</si>
  <si>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</si>
  <si>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</si>
  <si>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</si>
  <si>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</si>
  <si>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</si>
  <si>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</si>
  <si>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</si>
  <si>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</si>
  <si>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</si>
  <si>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</si>
  <si>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</si>
  <si>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</si>
  <si>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</si>
  <si>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</si>
  <si>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</si>
  <si>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</si>
  <si>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</si>
  <si>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</si>
  <si>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</si>
  <si>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</si>
  <si>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</si>
  <si>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</si>
  <si>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</si>
  <si>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</si>
  <si>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</si>
  <si>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</si>
  <si>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</si>
  <si>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</si>
  <si>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</si>
  <si>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</si>
  <si>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</si>
  <si>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</si>
  <si>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</si>
  <si>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</si>
  <si>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</si>
  <si>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</si>
  <si>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</si>
  <si>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</si>
  <si>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</si>
  <si>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</si>
  <si>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</si>
  <si>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</si>
  <si>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</si>
  <si>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</si>
  <si>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</si>
  <si>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</si>
  <si>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</si>
  <si>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</si>
  <si>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</si>
  <si>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</si>
  <si>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</si>
  <si>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</si>
  <si>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</si>
  <si>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</si>
  <si>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</si>
  <si>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</si>
  <si>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</si>
  <si>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</si>
  <si>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</si>
  <si>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</si>
  <si>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</si>
  <si>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</si>
  <si>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</si>
  <si>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</si>
  <si>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</si>
  <si>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</si>
  <si>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</si>
  <si>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</si>
  <si>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</si>
  <si>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</si>
  <si>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</si>
  <si>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</si>
  <si>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</si>
  <si>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</si>
  <si>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</si>
  <si>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</si>
  <si>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</si>
  <si>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</si>
  <si>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</si>
  <si>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</si>
  <si>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</si>
  <si>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</si>
  <si>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</si>
  <si>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</si>
  <si>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</si>
  <si>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</si>
  <si>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</si>
  <si>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</si>
  <si>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</si>
  <si>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</si>
  <si>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</si>
  <si>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</si>
  <si>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</si>
  <si>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</si>
  <si>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</si>
  <si>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</si>
  <si>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</si>
  <si>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</si>
  <si>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</si>
  <si>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</si>
  <si>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</si>
  <si>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</si>
  <si>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</si>
  <si>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</si>
  <si>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</si>
  <si>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</si>
  <si>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</si>
  <si>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</si>
  <si>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</si>
  <si>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</si>
  <si>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</si>
  <si>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</si>
  <si>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</si>
  <si>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</si>
  <si>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</si>
  <si>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</si>
  <si>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</si>
  <si>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</si>
  <si>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</si>
  <si>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</si>
  <si>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</si>
  <si>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</si>
  <si>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</si>
  <si>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</si>
  <si>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</si>
  <si>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</si>
  <si>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</si>
  <si>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</si>
  <si>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</si>
  <si>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</si>
  <si>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</si>
  <si>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</si>
  <si>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</si>
  <si>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</si>
  <si>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</si>
  <si>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</si>
  <si>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</si>
  <si>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</si>
  <si>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</si>
  <si>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</si>
  <si>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</si>
  <si>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</si>
  <si>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</si>
  <si>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</si>
  <si>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</si>
  <si>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</si>
  <si>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</si>
  <si>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</si>
  <si>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</si>
  <si>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</si>
  <si>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</si>
  <si>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</si>
  <si>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</si>
  <si>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</si>
  <si>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</si>
  <si>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</si>
  <si>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</si>
  <si>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</si>
  <si>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</si>
  <si>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</si>
  <si>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</si>
  <si>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</si>
  <si>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</si>
  <si>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</si>
  <si>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</si>
  <si>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</si>
  <si>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</si>
  <si>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</si>
  <si>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</si>
  <si>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</si>
  <si>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</si>
  <si>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</si>
  <si>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</si>
  <si>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</si>
  <si>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</si>
  <si>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</si>
  <si>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</si>
  <si>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</si>
  <si>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</si>
  <si>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</si>
  <si>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</si>
  <si>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</si>
  <si>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</si>
  <si>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</si>
  <si>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</si>
  <si>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</si>
  <si>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</si>
  <si>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</si>
  <si>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</si>
  <si>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</si>
  <si>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</si>
  <si>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</si>
  <si>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</si>
  <si>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</si>
  <si>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</si>
  <si>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</si>
  <si>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</si>
  <si>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</si>
  <si>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</si>
  <si>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</si>
  <si>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</si>
  <si>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</si>
  <si>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</si>
  <si>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</si>
  <si>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</si>
  <si>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</si>
  <si>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</si>
  <si>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</si>
  <si>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</si>
  <si>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</si>
  <si>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</si>
  <si>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</si>
  <si>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</si>
  <si>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</si>
  <si>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</si>
  <si>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</si>
  <si>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</si>
  <si>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</si>
  <si>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</si>
  <si>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</si>
  <si>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</si>
  <si>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</si>
  <si>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</si>
  <si>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</si>
  <si>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</si>
  <si>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</si>
  <si>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</si>
  <si>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</si>
  <si>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</si>
  <si>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</si>
  <si>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</si>
  <si>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</si>
  <si>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WWU</t>
  </si>
  <si>
    <t>Error found during metering audit by external auditor.</t>
  </si>
  <si>
    <t>Incorrect K Factors used in the Omni flow computer for the calculation of volume flow through the Offtake. K Factors incorrectly input after meters returned from calibration.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</si>
</sst>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2" workbookViewId="0">
      <selection activeCell="G9" sqref="G9"/>
    </sheetView>
  </sheetViews>
  <sheetFormatPr defaultColWidth="8.85546875" defaultRowHeight="12.75" x14ac:dyDescent="0.2"/>
  <cols>
    <col min="1" max="1" width="1.140625" customWidth="1"/>
    <col min="2" max="2" width="27.7109375" customWidth="1"/>
    <col min="3" max="3" width="38.85546875" customWidth="1"/>
    <col min="4" max="4" width="31.28515625" customWidth="1"/>
    <col min="5" max="5" width="31.42578125" customWidth="1"/>
    <col min="6" max="6" width="1.28515625" customWidth="1"/>
  </cols>
  <sheetData>
    <row r="1" spans="1:6" ht="6.95" customHeight="1" x14ac:dyDescent="0.2">
      <c r="A1" s="11"/>
      <c r="B1" s="11"/>
      <c r="C1" s="11"/>
      <c r="D1" s="11"/>
      <c r="E1" s="11"/>
      <c r="F1" s="11"/>
    </row>
    <row r="2" spans="1:6" ht="20.25" x14ac:dyDescent="0.2">
      <c r="A2" s="11"/>
      <c r="B2" s="71" t="s">
        <v>0</v>
      </c>
      <c r="C2" s="71"/>
      <c r="D2" s="71"/>
      <c r="E2" s="71"/>
      <c r="F2" s="11"/>
    </row>
    <row r="3" spans="1:6" ht="6.95" customHeight="1" thickBot="1" x14ac:dyDescent="0.25">
      <c r="A3" s="11"/>
      <c r="B3" s="11"/>
      <c r="C3" s="11"/>
      <c r="D3" s="11"/>
      <c r="E3" s="11"/>
      <c r="F3" s="11"/>
    </row>
    <row r="4" spans="1:6" ht="17.100000000000001" customHeight="1" thickBot="1" x14ac:dyDescent="0.25">
      <c r="A4" s="11"/>
      <c r="B4" s="75" t="s">
        <v>1</v>
      </c>
      <c r="C4" s="75"/>
      <c r="D4" s="25" t="s">
        <v>2</v>
      </c>
      <c r="F4" s="11"/>
    </row>
    <row r="5" spans="1:6" ht="17.100000000000001" customHeight="1" thickBot="1" x14ac:dyDescent="0.25">
      <c r="A5" s="11"/>
      <c r="B5" s="26" t="s">
        <v>3</v>
      </c>
      <c r="C5" s="12" t="s">
        <v>559</v>
      </c>
      <c r="F5" s="11"/>
    </row>
    <row r="6" spans="1:6" ht="17.100000000000001" customHeight="1" thickBot="1" x14ac:dyDescent="0.25">
      <c r="A6" s="11"/>
      <c r="B6" s="1" t="s">
        <v>4</v>
      </c>
      <c r="C6" s="13" t="s">
        <v>5</v>
      </c>
      <c r="D6" s="1"/>
      <c r="E6" s="2"/>
      <c r="F6" s="11"/>
    </row>
    <row r="7" spans="1:6" ht="6.95" customHeight="1" thickBot="1" x14ac:dyDescent="0.25">
      <c r="A7" s="11"/>
      <c r="B7" s="11"/>
      <c r="C7" s="11"/>
      <c r="D7" s="11"/>
      <c r="E7" s="11"/>
      <c r="F7" s="11"/>
    </row>
    <row r="8" spans="1:6" x14ac:dyDescent="0.2">
      <c r="A8" s="11"/>
      <c r="B8" s="68" t="s">
        <v>6</v>
      </c>
      <c r="C8" s="82" t="s">
        <v>561</v>
      </c>
      <c r="D8" s="83"/>
      <c r="E8" s="84"/>
      <c r="F8" s="11"/>
    </row>
    <row r="9" spans="1:6" ht="25.5" customHeight="1" thickBot="1" x14ac:dyDescent="0.25">
      <c r="A9" s="11"/>
      <c r="B9" s="68"/>
      <c r="C9" s="85"/>
      <c r="D9" s="86"/>
      <c r="E9" s="87"/>
      <c r="F9" s="11"/>
    </row>
    <row r="10" spans="1:6" ht="6.95" customHeight="1" thickBot="1" x14ac:dyDescent="0.25">
      <c r="A10" s="11"/>
      <c r="B10" s="11"/>
      <c r="C10" s="11"/>
      <c r="D10" s="11"/>
      <c r="E10" s="11"/>
      <c r="F10" s="11"/>
    </row>
    <row r="11" spans="1:6" ht="40.5" customHeight="1" thickBot="1" x14ac:dyDescent="0.25">
      <c r="A11" s="11"/>
      <c r="B11" s="26" t="s">
        <v>7</v>
      </c>
      <c r="C11" s="72" t="s">
        <v>560</v>
      </c>
      <c r="D11" s="73"/>
      <c r="E11" s="74"/>
      <c r="F11" s="11"/>
    </row>
    <row r="12" spans="1:6" ht="6.95" customHeight="1" thickBot="1" x14ac:dyDescent="0.25">
      <c r="A12" s="11"/>
      <c r="B12" s="11"/>
      <c r="C12" s="11"/>
      <c r="D12" s="11"/>
      <c r="E12" s="11"/>
      <c r="F12" s="11"/>
    </row>
    <row r="13" spans="1:6" ht="13.5" thickBot="1" x14ac:dyDescent="0.25">
      <c r="A13" s="11"/>
      <c r="B13" s="68" t="s">
        <v>8</v>
      </c>
      <c r="C13" s="1" t="s">
        <v>9</v>
      </c>
      <c r="D13" s="14">
        <v>44469</v>
      </c>
      <c r="E13" s="5" t="s">
        <v>10</v>
      </c>
      <c r="F13" s="11"/>
    </row>
    <row r="14" spans="1:6" ht="13.5" thickBot="1" x14ac:dyDescent="0.25">
      <c r="A14" s="11"/>
      <c r="B14" s="68"/>
      <c r="C14" s="1" t="s">
        <v>11</v>
      </c>
      <c r="D14" s="14">
        <v>44500</v>
      </c>
      <c r="E14" s="5" t="s">
        <v>10</v>
      </c>
      <c r="F14" s="11"/>
    </row>
    <row r="15" spans="1:6" ht="8.1" customHeight="1" thickBot="1" x14ac:dyDescent="0.25">
      <c r="A15" s="11"/>
      <c r="B15" s="11"/>
      <c r="C15" s="11"/>
      <c r="D15" s="11"/>
      <c r="E15" s="11"/>
      <c r="F15" s="11"/>
    </row>
    <row r="16" spans="1:6" ht="13.5" thickBot="1" x14ac:dyDescent="0.25">
      <c r="A16" s="11"/>
      <c r="B16" s="68" t="s">
        <v>12</v>
      </c>
      <c r="C16" s="1" t="s">
        <v>13</v>
      </c>
      <c r="D16" s="14">
        <v>44426</v>
      </c>
      <c r="E16" s="5" t="s">
        <v>10</v>
      </c>
      <c r="F16" s="11"/>
    </row>
    <row r="17" spans="1:6" ht="13.5" thickBot="1" x14ac:dyDescent="0.25">
      <c r="A17" s="11"/>
      <c r="B17" s="68"/>
      <c r="C17" s="1" t="s">
        <v>14</v>
      </c>
      <c r="D17" s="14">
        <v>44426</v>
      </c>
      <c r="E17" s="5" t="s">
        <v>10</v>
      </c>
      <c r="F17" s="11"/>
    </row>
    <row r="18" spans="1:6" ht="15" thickBot="1" x14ac:dyDescent="0.25">
      <c r="A18" s="11"/>
      <c r="B18" s="68"/>
      <c r="C18" s="1" t="s">
        <v>15</v>
      </c>
      <c r="D18" s="14">
        <v>44292</v>
      </c>
      <c r="E18" s="5" t="s">
        <v>10</v>
      </c>
      <c r="F18" s="11"/>
    </row>
    <row r="19" spans="1:6" ht="15" thickBot="1" x14ac:dyDescent="0.25">
      <c r="A19" s="11"/>
      <c r="B19" s="68"/>
      <c r="C19" s="24" t="s">
        <v>16</v>
      </c>
      <c r="D19" s="14"/>
      <c r="E19" s="5" t="s">
        <v>10</v>
      </c>
      <c r="F19" s="11"/>
    </row>
    <row r="20" spans="1:6" ht="13.5" thickBot="1" x14ac:dyDescent="0.25">
      <c r="A20" s="11"/>
      <c r="B20" s="68"/>
      <c r="C20" s="1" t="s">
        <v>17</v>
      </c>
      <c r="D20" s="14">
        <v>44426</v>
      </c>
      <c r="E20" s="5" t="s">
        <v>10</v>
      </c>
      <c r="F20" s="11"/>
    </row>
    <row r="21" spans="1:6" ht="8.1" customHeight="1" thickBot="1" x14ac:dyDescent="0.25">
      <c r="A21" s="11"/>
      <c r="B21" s="11"/>
      <c r="C21" s="11"/>
      <c r="D21" s="11"/>
      <c r="E21" s="11"/>
      <c r="F21" s="11"/>
    </row>
    <row r="22" spans="1:6" ht="15" customHeight="1" thickBot="1" x14ac:dyDescent="0.25">
      <c r="A22" s="11"/>
      <c r="B22" s="1" t="s">
        <v>18</v>
      </c>
      <c r="C22" s="1"/>
      <c r="D22" s="13" t="s">
        <v>244</v>
      </c>
      <c r="E22" t="str">
        <f>VLOOKUP($D$22,OfftakeRange,3)</f>
        <v>FIDDOF</v>
      </c>
      <c r="F22" s="11"/>
    </row>
    <row r="23" spans="1:6" ht="15" customHeight="1" x14ac:dyDescent="0.2">
      <c r="A23" s="11"/>
      <c r="B23" s="1" t="s">
        <v>19</v>
      </c>
      <c r="C23" s="1" t="s">
        <v>20</v>
      </c>
      <c r="D23" t="str">
        <f>VLOOKUP($D$22,OfftakeRange,4)</f>
        <v>National Grid - NTS</v>
      </c>
      <c r="F23" s="11"/>
    </row>
    <row r="24" spans="1:6" ht="15" customHeight="1" x14ac:dyDescent="0.2">
      <c r="A24" s="11"/>
      <c r="B24" s="1"/>
      <c r="C24" s="1" t="s">
        <v>21</v>
      </c>
      <c r="D24" t="str">
        <f>VLOOKUP($D$22,OfftakeRange,5)</f>
        <v>Wales &amp; West Utilities  - DN</v>
      </c>
      <c r="F24" s="11"/>
    </row>
    <row r="25" spans="1:6" ht="15" customHeight="1" x14ac:dyDescent="0.2">
      <c r="A25" s="11"/>
      <c r="B25" s="1" t="s">
        <v>22</v>
      </c>
      <c r="C25" s="1"/>
      <c r="D25" t="str">
        <f>VLOOKUP($D$22,OfftakeRange,7)</f>
        <v>Ultrasonic</v>
      </c>
      <c r="F25" s="11"/>
    </row>
    <row r="26" spans="1:6" ht="15" customHeight="1" x14ac:dyDescent="0.2">
      <c r="A26" s="11"/>
      <c r="B26" s="1" t="s">
        <v>23</v>
      </c>
      <c r="C26" s="1"/>
      <c r="D26" s="22"/>
      <c r="F26" s="11"/>
    </row>
    <row r="27" spans="1:6" ht="6.95" customHeight="1" thickBot="1" x14ac:dyDescent="0.25">
      <c r="A27" s="11"/>
      <c r="B27" s="11"/>
      <c r="C27" s="11"/>
      <c r="D27" s="11"/>
      <c r="E27" s="11"/>
      <c r="F27" s="11"/>
    </row>
    <row r="28" spans="1:6" ht="16.5" customHeight="1" thickBot="1" x14ac:dyDescent="0.25">
      <c r="A28" s="11"/>
      <c r="B28" s="69" t="s">
        <v>24</v>
      </c>
      <c r="C28" s="70"/>
      <c r="D28" s="13">
        <v>0.5</v>
      </c>
      <c r="E28" s="5" t="s">
        <v>25</v>
      </c>
      <c r="F28" s="11"/>
    </row>
    <row r="29" spans="1:6" ht="15" customHeight="1" thickBot="1" x14ac:dyDescent="0.25">
      <c r="A29" s="11"/>
      <c r="B29" s="1" t="s">
        <v>26</v>
      </c>
      <c r="C29" s="1"/>
      <c r="D29" s="13">
        <v>2E-3</v>
      </c>
      <c r="E29" s="5" t="s">
        <v>27</v>
      </c>
      <c r="F29" s="11"/>
    </row>
    <row r="30" spans="1:6" ht="15" customHeight="1" thickBot="1" x14ac:dyDescent="0.25">
      <c r="A30" s="11"/>
      <c r="B30" s="1" t="s">
        <v>28</v>
      </c>
      <c r="C30" s="1"/>
      <c r="D30" s="13">
        <v>3.87</v>
      </c>
      <c r="E30" s="5" t="s">
        <v>29</v>
      </c>
      <c r="F30" s="11"/>
    </row>
    <row r="31" spans="1:6" ht="15" customHeight="1" thickBot="1" x14ac:dyDescent="0.25">
      <c r="A31" s="11"/>
      <c r="B31" s="1" t="s">
        <v>30</v>
      </c>
      <c r="C31" s="1"/>
      <c r="D31" s="13" t="s">
        <v>31</v>
      </c>
      <c r="E31" t="e">
        <f>VLOOKUP(D31,SignificanceRange,2)</f>
        <v>#N/A</v>
      </c>
      <c r="F31" s="11"/>
    </row>
    <row r="32" spans="1:6" ht="8.1" customHeight="1" thickBot="1" x14ac:dyDescent="0.25">
      <c r="A32" s="11"/>
      <c r="B32" s="11"/>
      <c r="C32" s="11"/>
      <c r="D32" s="11"/>
      <c r="E32" s="11"/>
      <c r="F32" s="11"/>
    </row>
    <row r="33" spans="1:6" ht="15" customHeight="1" thickBot="1" x14ac:dyDescent="0.25">
      <c r="A33" s="11"/>
      <c r="B33" s="1" t="s">
        <v>32</v>
      </c>
      <c r="C33" s="1"/>
      <c r="D33" s="13" t="s">
        <v>537</v>
      </c>
      <c r="F33" s="11"/>
    </row>
    <row r="34" spans="1:6" ht="6.95" customHeight="1" x14ac:dyDescent="0.2">
      <c r="A34" s="11"/>
      <c r="B34" s="11"/>
      <c r="C34" s="11"/>
      <c r="D34" s="11"/>
      <c r="E34" s="11"/>
      <c r="F34" s="11"/>
    </row>
    <row r="36" spans="1:6" x14ac:dyDescent="0.2">
      <c r="B36" s="21" t="s">
        <v>33</v>
      </c>
      <c r="C36" s="1"/>
    </row>
    <row r="37" spans="1:6" x14ac:dyDescent="0.2">
      <c r="B37" s="21" t="s">
        <v>34</v>
      </c>
      <c r="C37" s="1"/>
    </row>
    <row r="38" spans="1:6" x14ac:dyDescent="0.2">
      <c r="B38" s="21" t="s">
        <v>35</v>
      </c>
    </row>
    <row r="39" spans="1:6" x14ac:dyDescent="0.2">
      <c r="B39" s="21" t="s">
        <v>36</v>
      </c>
    </row>
    <row r="40" spans="1:6" x14ac:dyDescent="0.2">
      <c r="B40" s="21" t="s">
        <v>37</v>
      </c>
    </row>
    <row r="41" spans="1:6" x14ac:dyDescent="0.2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9" zoomScaleNormal="100" workbookViewId="0">
      <selection activeCell="C279" sqref="C279"/>
    </sheetView>
  </sheetViews>
  <sheetFormatPr defaultColWidth="8.85546875" defaultRowHeight="12.75" x14ac:dyDescent="0.2"/>
  <cols>
    <col min="1" max="1" width="42.5703125" customWidth="1"/>
    <col min="2" max="3" width="17.42578125" customWidth="1"/>
    <col min="4" max="4" width="26.140625" customWidth="1"/>
    <col min="5" max="5" width="28.140625" customWidth="1"/>
    <col min="6" max="6" width="14.85546875" customWidth="1"/>
    <col min="7" max="7" width="16.7109375" customWidth="1"/>
  </cols>
  <sheetData>
    <row r="1" spans="1:7" x14ac:dyDescent="0.2">
      <c r="A1" s="27" t="s">
        <v>39</v>
      </c>
      <c r="B1" s="28"/>
      <c r="C1" s="28"/>
      <c r="D1" s="28"/>
      <c r="E1" s="28"/>
      <c r="F1" s="28"/>
      <c r="G1" s="28"/>
    </row>
    <row r="2" spans="1:7" x14ac:dyDescent="0.2">
      <c r="A2" s="28"/>
      <c r="B2" s="28"/>
      <c r="C2" s="28"/>
      <c r="D2" s="28"/>
      <c r="E2" s="28"/>
      <c r="F2" s="28"/>
      <c r="G2" s="28"/>
    </row>
    <row r="3" spans="1:7" ht="17.100000000000001" customHeight="1" x14ac:dyDescent="0.2">
      <c r="A3" s="78" t="s">
        <v>18</v>
      </c>
      <c r="B3" s="80" t="s">
        <v>40</v>
      </c>
      <c r="C3" s="29" t="s">
        <v>41</v>
      </c>
      <c r="D3" s="80" t="s">
        <v>42</v>
      </c>
      <c r="E3" s="80" t="s">
        <v>43</v>
      </c>
      <c r="F3" s="80" t="s">
        <v>44</v>
      </c>
      <c r="G3" s="76" t="s">
        <v>22</v>
      </c>
    </row>
    <row r="4" spans="1:7" x14ac:dyDescent="0.2">
      <c r="A4" s="79"/>
      <c r="B4" s="81"/>
      <c r="C4" s="30" t="s">
        <v>45</v>
      </c>
      <c r="D4" s="81"/>
      <c r="E4" s="81"/>
      <c r="F4" s="81"/>
      <c r="G4" s="77"/>
    </row>
    <row r="5" spans="1:7" x14ac:dyDescent="0.2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x14ac:dyDescent="0.2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x14ac:dyDescent="0.2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x14ac:dyDescent="0.2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x14ac:dyDescent="0.2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 x14ac:dyDescent="0.2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x14ac:dyDescent="0.2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x14ac:dyDescent="0.2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 x14ac:dyDescent="0.2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x14ac:dyDescent="0.2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x14ac:dyDescent="0.2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 x14ac:dyDescent="0.2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x14ac:dyDescent="0.2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x14ac:dyDescent="0.2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x14ac:dyDescent="0.2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x14ac:dyDescent="0.2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x14ac:dyDescent="0.2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x14ac:dyDescent="0.2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x14ac:dyDescent="0.2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x14ac:dyDescent="0.2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x14ac:dyDescent="0.2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x14ac:dyDescent="0.2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x14ac:dyDescent="0.2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x14ac:dyDescent="0.2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x14ac:dyDescent="0.2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x14ac:dyDescent="0.2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x14ac:dyDescent="0.2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x14ac:dyDescent="0.2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x14ac:dyDescent="0.2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 x14ac:dyDescent="0.2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 x14ac:dyDescent="0.2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x14ac:dyDescent="0.2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x14ac:dyDescent="0.2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 x14ac:dyDescent="0.2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x14ac:dyDescent="0.2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x14ac:dyDescent="0.2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x14ac:dyDescent="0.2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x14ac:dyDescent="0.2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x14ac:dyDescent="0.2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x14ac:dyDescent="0.2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x14ac:dyDescent="0.2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x14ac:dyDescent="0.2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x14ac:dyDescent="0.2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x14ac:dyDescent="0.2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x14ac:dyDescent="0.2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x14ac:dyDescent="0.2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x14ac:dyDescent="0.2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x14ac:dyDescent="0.2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x14ac:dyDescent="0.2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x14ac:dyDescent="0.2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x14ac:dyDescent="0.2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x14ac:dyDescent="0.2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x14ac:dyDescent="0.2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x14ac:dyDescent="0.2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x14ac:dyDescent="0.2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x14ac:dyDescent="0.2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x14ac:dyDescent="0.2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x14ac:dyDescent="0.2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x14ac:dyDescent="0.2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x14ac:dyDescent="0.2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x14ac:dyDescent="0.2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x14ac:dyDescent="0.2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x14ac:dyDescent="0.2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x14ac:dyDescent="0.2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x14ac:dyDescent="0.2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x14ac:dyDescent="0.2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x14ac:dyDescent="0.2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x14ac:dyDescent="0.2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x14ac:dyDescent="0.2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x14ac:dyDescent="0.2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 x14ac:dyDescent="0.2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 x14ac:dyDescent="0.2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x14ac:dyDescent="0.2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x14ac:dyDescent="0.2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x14ac:dyDescent="0.2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x14ac:dyDescent="0.2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x14ac:dyDescent="0.2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x14ac:dyDescent="0.2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x14ac:dyDescent="0.2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x14ac:dyDescent="0.2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x14ac:dyDescent="0.2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x14ac:dyDescent="0.2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x14ac:dyDescent="0.2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x14ac:dyDescent="0.2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x14ac:dyDescent="0.2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x14ac:dyDescent="0.2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x14ac:dyDescent="0.2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x14ac:dyDescent="0.2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x14ac:dyDescent="0.2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x14ac:dyDescent="0.2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x14ac:dyDescent="0.2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x14ac:dyDescent="0.2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x14ac:dyDescent="0.2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x14ac:dyDescent="0.2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x14ac:dyDescent="0.2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x14ac:dyDescent="0.2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x14ac:dyDescent="0.2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x14ac:dyDescent="0.2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x14ac:dyDescent="0.2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x14ac:dyDescent="0.2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x14ac:dyDescent="0.2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x14ac:dyDescent="0.2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x14ac:dyDescent="0.2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x14ac:dyDescent="0.2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 x14ac:dyDescent="0.2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x14ac:dyDescent="0.2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x14ac:dyDescent="0.2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x14ac:dyDescent="0.2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x14ac:dyDescent="0.2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x14ac:dyDescent="0.2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x14ac:dyDescent="0.2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x14ac:dyDescent="0.2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x14ac:dyDescent="0.2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x14ac:dyDescent="0.2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ht="22.5" x14ac:dyDescent="0.2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x14ac:dyDescent="0.2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x14ac:dyDescent="0.2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x14ac:dyDescent="0.2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x14ac:dyDescent="0.2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x14ac:dyDescent="0.2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x14ac:dyDescent="0.2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x14ac:dyDescent="0.2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x14ac:dyDescent="0.2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x14ac:dyDescent="0.2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x14ac:dyDescent="0.2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x14ac:dyDescent="0.2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x14ac:dyDescent="0.2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x14ac:dyDescent="0.2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x14ac:dyDescent="0.2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 x14ac:dyDescent="0.2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x14ac:dyDescent="0.2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x14ac:dyDescent="0.2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x14ac:dyDescent="0.2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x14ac:dyDescent="0.2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x14ac:dyDescent="0.2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x14ac:dyDescent="0.2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x14ac:dyDescent="0.2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x14ac:dyDescent="0.2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x14ac:dyDescent="0.2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x14ac:dyDescent="0.2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x14ac:dyDescent="0.2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x14ac:dyDescent="0.2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x14ac:dyDescent="0.2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x14ac:dyDescent="0.2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x14ac:dyDescent="0.2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x14ac:dyDescent="0.2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x14ac:dyDescent="0.2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x14ac:dyDescent="0.2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x14ac:dyDescent="0.2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x14ac:dyDescent="0.2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x14ac:dyDescent="0.2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x14ac:dyDescent="0.2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 x14ac:dyDescent="0.2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x14ac:dyDescent="0.2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 x14ac:dyDescent="0.2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 x14ac:dyDescent="0.2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x14ac:dyDescent="0.2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x14ac:dyDescent="0.2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x14ac:dyDescent="0.2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x14ac:dyDescent="0.2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x14ac:dyDescent="0.2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x14ac:dyDescent="0.2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x14ac:dyDescent="0.2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x14ac:dyDescent="0.2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x14ac:dyDescent="0.2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x14ac:dyDescent="0.2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x14ac:dyDescent="0.2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x14ac:dyDescent="0.2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 x14ac:dyDescent="0.2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x14ac:dyDescent="0.2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x14ac:dyDescent="0.2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x14ac:dyDescent="0.2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x14ac:dyDescent="0.2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x14ac:dyDescent="0.2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x14ac:dyDescent="0.2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x14ac:dyDescent="0.2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x14ac:dyDescent="0.2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x14ac:dyDescent="0.2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x14ac:dyDescent="0.2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x14ac:dyDescent="0.2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x14ac:dyDescent="0.2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x14ac:dyDescent="0.2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x14ac:dyDescent="0.2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x14ac:dyDescent="0.2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x14ac:dyDescent="0.2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x14ac:dyDescent="0.2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 x14ac:dyDescent="0.2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x14ac:dyDescent="0.2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x14ac:dyDescent="0.2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 x14ac:dyDescent="0.2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x14ac:dyDescent="0.2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x14ac:dyDescent="0.2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x14ac:dyDescent="0.2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x14ac:dyDescent="0.2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x14ac:dyDescent="0.2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x14ac:dyDescent="0.2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x14ac:dyDescent="0.2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x14ac:dyDescent="0.2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x14ac:dyDescent="0.2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x14ac:dyDescent="0.2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x14ac:dyDescent="0.2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x14ac:dyDescent="0.2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x14ac:dyDescent="0.2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x14ac:dyDescent="0.2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x14ac:dyDescent="0.2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x14ac:dyDescent="0.2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x14ac:dyDescent="0.2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x14ac:dyDescent="0.2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x14ac:dyDescent="0.2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x14ac:dyDescent="0.2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x14ac:dyDescent="0.2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x14ac:dyDescent="0.2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x14ac:dyDescent="0.2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x14ac:dyDescent="0.2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x14ac:dyDescent="0.2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x14ac:dyDescent="0.2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x14ac:dyDescent="0.2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x14ac:dyDescent="0.2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x14ac:dyDescent="0.2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x14ac:dyDescent="0.2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x14ac:dyDescent="0.2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x14ac:dyDescent="0.2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x14ac:dyDescent="0.2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x14ac:dyDescent="0.2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x14ac:dyDescent="0.2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x14ac:dyDescent="0.2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x14ac:dyDescent="0.2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x14ac:dyDescent="0.2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x14ac:dyDescent="0.2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x14ac:dyDescent="0.2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x14ac:dyDescent="0.2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x14ac:dyDescent="0.2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x14ac:dyDescent="0.2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x14ac:dyDescent="0.2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x14ac:dyDescent="0.2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x14ac:dyDescent="0.2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x14ac:dyDescent="0.2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x14ac:dyDescent="0.2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x14ac:dyDescent="0.2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x14ac:dyDescent="0.2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x14ac:dyDescent="0.2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x14ac:dyDescent="0.2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x14ac:dyDescent="0.2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x14ac:dyDescent="0.2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x14ac:dyDescent="0.2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x14ac:dyDescent="0.2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x14ac:dyDescent="0.2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x14ac:dyDescent="0.2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x14ac:dyDescent="0.2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x14ac:dyDescent="0.2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x14ac:dyDescent="0.2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x14ac:dyDescent="0.2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x14ac:dyDescent="0.2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x14ac:dyDescent="0.2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x14ac:dyDescent="0.2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x14ac:dyDescent="0.2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x14ac:dyDescent="0.2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45" customHeight="1" x14ac:dyDescent="0.2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x14ac:dyDescent="0.2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x14ac:dyDescent="0.2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x14ac:dyDescent="0.2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x14ac:dyDescent="0.2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x14ac:dyDescent="0.2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x14ac:dyDescent="0.2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x14ac:dyDescent="0.2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5" x14ac:dyDescent="0.25">
      <c r="A270" s="54"/>
      <c r="B270" s="54"/>
      <c r="C270" s="54"/>
      <c r="D270" s="54"/>
      <c r="E270" s="54"/>
      <c r="F270" s="54"/>
      <c r="G270" s="54"/>
    </row>
    <row r="271" spans="1:7" ht="15" x14ac:dyDescent="0.25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5" x14ac:dyDescent="0.25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5" x14ac:dyDescent="0.25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5" x14ac:dyDescent="0.25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5" x14ac:dyDescent="0.25">
      <c r="A275" s="54"/>
      <c r="B275" s="54"/>
      <c r="C275" s="54"/>
      <c r="D275" s="54"/>
      <c r="E275" s="66" t="s">
        <v>543</v>
      </c>
      <c r="F275" s="54"/>
      <c r="G275" s="54"/>
    </row>
    <row r="276" spans="1:7" ht="15" x14ac:dyDescent="0.25">
      <c r="A276" s="54"/>
      <c r="B276" s="54"/>
      <c r="C276" s="54"/>
      <c r="D276" s="54"/>
      <c r="E276" s="66" t="s">
        <v>544</v>
      </c>
      <c r="F276" s="54"/>
      <c r="G276" s="54"/>
    </row>
    <row r="277" spans="1:7" ht="15" x14ac:dyDescent="0.25">
      <c r="A277" s="54"/>
      <c r="B277" s="54"/>
      <c r="C277" s="54"/>
      <c r="D277" s="54"/>
      <c r="E277" s="66" t="s">
        <v>545</v>
      </c>
      <c r="F277" s="54"/>
      <c r="G277" s="54"/>
    </row>
    <row r="278" spans="1:7" ht="15" x14ac:dyDescent="0.25">
      <c r="A278" s="54"/>
      <c r="B278" s="54"/>
      <c r="C278" s="54"/>
      <c r="D278" s="54"/>
      <c r="E278" s="63" t="s">
        <v>546</v>
      </c>
      <c r="F278" s="54"/>
      <c r="G278" s="54"/>
    </row>
    <row r="279" spans="1:7" ht="15" x14ac:dyDescent="0.25">
      <c r="A279" s="54"/>
      <c r="B279" s="54"/>
      <c r="C279" s="54"/>
      <c r="D279" s="54"/>
      <c r="E279" s="63" t="s">
        <v>547</v>
      </c>
      <c r="F279" s="54"/>
      <c r="G279" s="54"/>
    </row>
    <row r="280" spans="1:7" ht="15" x14ac:dyDescent="0.25">
      <c r="A280" s="54"/>
      <c r="B280" s="54"/>
      <c r="C280" s="54"/>
      <c r="D280" s="54"/>
      <c r="E280" s="67" t="s">
        <v>548</v>
      </c>
      <c r="F280" s="54"/>
      <c r="G280" s="54"/>
    </row>
    <row r="281" spans="1:7" ht="15" x14ac:dyDescent="0.25">
      <c r="A281" s="54"/>
      <c r="B281" s="54"/>
      <c r="C281" s="54"/>
      <c r="D281" s="54"/>
      <c r="E281" s="54"/>
      <c r="F281" s="54"/>
      <c r="G281" s="54"/>
    </row>
    <row r="282" spans="1:7" ht="15" x14ac:dyDescent="0.25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5546875" defaultRowHeight="12.75" x14ac:dyDescent="0.2"/>
  <cols>
    <col min="1" max="2" width="10.28515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5" width="11.28515625" customWidth="1"/>
    <col min="16" max="16" width="16.85546875" customWidth="1"/>
    <col min="17" max="17" width="8.28515625" customWidth="1"/>
  </cols>
  <sheetData>
    <row r="1" spans="1:17" ht="67.5" customHeight="1" thickTop="1" x14ac:dyDescent="0.2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25.5" x14ac:dyDescent="0.2">
      <c r="A2" s="15" t="str">
        <f>'Notification Sheet'!$D$4</f>
        <v>Joint Office use only</v>
      </c>
      <c r="B2" s="16" t="str">
        <f>'Notification Sheet'!$C$5</f>
        <v>WWU</v>
      </c>
      <c r="C2" s="16" t="str">
        <f>'Notification Sheet'!$C$8</f>
        <v>Incorrect K Factors used in the Omni flow computer for the calculation of volume flow through the Offtake. K Factors incorrectly input after meters returned from calibration.</v>
      </c>
      <c r="D2" s="16" t="str">
        <f>'Notification Sheet'!$D$22</f>
        <v>Fiddington MTA</v>
      </c>
      <c r="E2" s="16">
        <f>'Notification Sheet'!$D$26</f>
        <v>0</v>
      </c>
      <c r="F2" s="16" t="str">
        <f>'Notification Sheet'!$D$24</f>
        <v>Wales &amp; West Utilities  - DN</v>
      </c>
      <c r="G2" s="16" t="str">
        <f>'Notification Sheet'!$D$31</f>
        <v>Low</v>
      </c>
      <c r="H2" s="16">
        <f>'Notification Sheet'!$D$29</f>
        <v>2E-3</v>
      </c>
      <c r="I2" s="17">
        <f>'Notification Sheet'!$D$30</f>
        <v>3.87</v>
      </c>
      <c r="J2" s="18">
        <f>'Notification Sheet'!$D$16</f>
        <v>44426</v>
      </c>
      <c r="K2" s="18">
        <f>'Notification Sheet'!$D$17</f>
        <v>44426</v>
      </c>
      <c r="L2" s="19">
        <f>'Notification Sheet'!$D$18</f>
        <v>44292</v>
      </c>
      <c r="M2" s="19">
        <f>'Notification Sheet'!$D19</f>
        <v>0</v>
      </c>
      <c r="N2" s="19">
        <f>'Notification Sheet'!$D$20</f>
        <v>44426</v>
      </c>
      <c r="O2" s="19">
        <f>'Notification Sheet'!$D$13</f>
        <v>44469</v>
      </c>
      <c r="P2" s="17" t="str">
        <f>'Notification Sheet'!$C$6</f>
        <v>Error Notified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E33F15B-127B-43D9-993F-D6904738CE82}"/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Catherine Litster</cp:lastModifiedBy>
  <cp:revision/>
  <dcterms:created xsi:type="dcterms:W3CDTF">2008-07-29T09:04:52Z</dcterms:created>
  <dcterms:modified xsi:type="dcterms:W3CDTF">2021-09-30T10:23:06Z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