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60" windowHeight="90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<sst xmlns="http://schemas.openxmlformats.org/spreadsheetml/2006/main" count="1271" uniqueCount="379">
  <si>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</si>
  <si>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</si>
  <si>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</si>
  <si>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</si>
  <si>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</si>
  <si>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</si>
  <si>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</si>
  <si>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</si>
  <si>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</si>
  <si>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</si>
  <si>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</si>
  <si>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</si>
  <si>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</si>
  <si>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</si>
  <si>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</si>
  <si>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</si>
  <si>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</si>
  <si>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</si>
  <si>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</si>
  <si>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</si>
  <si>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</si>
  <si>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</si>
  <si>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</si>
  <si>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</si>
  <si>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</si>
  <si>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</si>
  <si>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</si>
  <si>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</si>
  <si>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</si>
  <si>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</si>
  <si>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</si>
  <si>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</si>
  <si>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</si>
  <si>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</si>
  <si>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</si>
  <si>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</si>
  <si>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</si>
  <si>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</si>
  <si>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</si>
  <si>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</si>
  <si>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</si>
  <si>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</si>
  <si>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</si>
  <si>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</si>
  <si>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</si>
  <si>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</si>
  <si>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</si>
  <si>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</si>
  <si>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</si>
  <si>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</si>
  <si>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</si>
  <si>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</si>
  <si>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</si>
  <si>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</si>
  <si>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</si>
  <si>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</si>
  <si>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</si>
  <si>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</si>
  <si>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</si>
  <si>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</si>
  <si>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</si>
  <si>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</si>
  <si>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</si>
  <si>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</si>
  <si>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</si>
  <si>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</si>
  <si>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</si>
  <si>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</si>
  <si>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</si>
  <si>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</si>
  <si>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</si>
  <si>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</si>
  <si>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</si>
  <si>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</si>
  <si>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</si>
  <si>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</si>
  <si>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</si>
  <si>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</si>
  <si>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</si>
  <si>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</si>
  <si>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</si>
  <si>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</si>
  <si>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</si>
  <si>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</si>
  <si>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</si>
  <si>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</si>
  <si>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</si>
  <si>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</si>
  <si>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</si>
  <si>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</si>
  <si>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</si>
  <si>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</si>
  <si>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</si>
  <si>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</si>
  <si>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</si>
  <si>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</si>
  <si>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</si>
  <si>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</si>
  <si>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</si>
  <si>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</si>
  <si>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</si>
  <si>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</si>
  <si>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</si>
  <si>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</si>
  <si>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</si>
  <si>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</si>
  <si>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</si>
  <si>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</si>
  <si>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</si>
  <si>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</si>
  <si>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</si>
  <si>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</si>
  <si>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</si>
  <si>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</si>
  <si>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</si>
  <si>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</si>
  <si>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</si>
  <si>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</si>
  <si>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</si>
  <si>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</si>
  <si>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</si>
  <si>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</si>
  <si>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</si>
  <si>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</si>
  <si>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</si>
  <si>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</si>
  <si>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</si>
  <si>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</si>
  <si>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</si>
  <si>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</si>
  <si>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</si>
  <si>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</si>
  <si>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</si>
  <si>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</si>
  <si>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</si>
  <si>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</si>
  <si>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</si>
  <si>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</si>
  <si>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</si>
  <si>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</si>
  <si>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</si>
  <si>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</si>
  <si>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</si>
  <si>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</si>
  <si>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</si>
  <si>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</si>
  <si>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</si>
  <si>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</si>
  <si>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</si>
  <si>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</si>
  <si>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</si>
  <si>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</si>
  <si>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</si>
  <si>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</si>
  <si>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</si>
  <si>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</si>
  <si>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</si>
  <si>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</si>
  <si>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</si>
  <si>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</si>
  <si>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</si>
  <si>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</si>
  <si>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</si>
  <si>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</si>
  <si>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</si>
  <si>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</si>
  <si>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</si>
  <si>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</si>
  <si>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</si>
  <si>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</si>
  <si>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</si>
  <si>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</si>
  <si>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</si>
  <si>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</si>
  <si>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</si>
  <si>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</si>
  <si>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</si>
  <si>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</si>
  <si>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</si>
  <si>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</si>
  <si>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</si>
  <si>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</si>
  <si>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</si>
  <si>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</si>
  <si>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</si>
  <si>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</si>
  <si>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</si>
  <si>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</si>
  <si>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</si>
  <si>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</si>
  <si>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</si>
  <si>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</si>
  <si>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</si>
  <si>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</si>
  <si>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</si>
  <si>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</si>
  <si>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</si>
  <si>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</si>
  <si>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</si>
  <si>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</si>
  <si>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</si>
  <si>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</si>
  <si>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</si>
  <si>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</si>
  <si>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</si>
  <si>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</si>
  <si>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</si>
  <si>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</si>
  <si>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</si>
  <si>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</si>
  <si>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</si>
  <si>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</si>
  <si>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</si>
  <si>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</si>
  <si>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</si>
  <si>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</si>
  <si>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</si>
  <si>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</si>
  <si>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</si>
  <si>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</si>
  <si>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</si>
  <si>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</si>
  <si>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</si>
  <si>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</si>
  <si>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</si>
  <si>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</si>
  <si>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</si>
  <si>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</si>
  <si>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</si>
  <si>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</si>
  <si>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</si>
  <si>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</si>
  <si>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</si>
  <si>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</si>
  <si>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</si>
  <si>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</si>
  <si>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</si>
  <si>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</si>
  <si>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</si>
  <si>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</si>
  <si>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</si>
  <si>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</si>
  <si>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</si>
  <si>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</si>
  <si>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</si>
  <si>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</si>
  <si>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</si>
  <si>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</si>
  <si>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</si>
  <si>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</si>
  <si>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</si>
  <si>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</si>
  <si>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</si>
  <si>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</si>
  <si>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</si>
  <si>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</si>
  <si>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</si>
  <si>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</si>
  <si>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</si>
  <si>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</si>
  <si>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</si>
  <si>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</si>
  <si>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</si>
  <si>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</si>
  <si>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</si>
  <si>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</si>
  <si>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</si>
  <si>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</si>
  <si>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</si>
  <si>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</si>
  <si>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</si>
  <si>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</si>
  <si>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</si>
  <si>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</si>
  <si>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</si>
  <si>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</si>
  <si>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</si>
  <si>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</si>
  <si>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</si>
  <si>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</si>
  <si>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</si>
  <si>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</si>
  <si>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</si>
  <si>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</si>
  <si>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</si>
  <si>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</si>
  <si>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</si>
  <si>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</si>
  <si>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</si>
  <si>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</si>
  <si>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</si>
  <si>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</si>
  <si>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</si>
  <si>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</si>
  <si>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</si>
  <si>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</si>
  <si>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</si>
  <si>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</si>
  <si>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</si>
  <si>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</si>
  <si>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</si>
  <si>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</si>
  <si>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</si>
  <si>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</si>
  <si>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</si>
  <si>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</si>
  <si>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</si>
  <si>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</si>
  <si>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</si>
  <si>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</si>
  <si>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</si>
  <si>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</si>
  <si>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</si>
  <si>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</si>
  <si>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</si>
  <si>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</si>
  <si>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</si>
  <si>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</si>
  <si>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</si>
  <si>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</si>
  <si>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</si>
  <si>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</si>
  <si>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</si>
  <si>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</si>
  <si>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</si>
  <si>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</si>
  <si>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</si>
  <si>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</si>
  <si>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</si>
  <si>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</si>
  <si>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</si>
  <si>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</si>
  <si>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</si>
  <si>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</si>
  <si>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</si>
  <si>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</si>
  <si>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</si>
  <si>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</si>
  <si>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</si>
  <si>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</si>
  <si>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</si>
  <si>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</si>
  <si>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</si>
  <si>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</si>
  <si>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</si>
  <si>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</si>
  <si>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</si>
  <si>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</si>
  <si>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</si>
  <si>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</si>
  <si>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</si>
  <si>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</si>
  <si>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</si>
  <si>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</si>
  <si>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</si>
  <si>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</si>
  <si>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</si>
  <si>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</si>
  <si>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</si>
  <si>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</si>
  <si>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</si>
  <si>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</si>
  <si>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</si>
  <si>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</si>
  <si>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</si>
  <si>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</si>
  <si>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</si>
  <si>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</si>
  <si>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</si>
  <si>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</si>
  <si>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</si>
  <si>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</si>
  <si>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</si>
  <si>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</si>
  <si>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</si>
  <si>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</si>
  <si>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K factors used in flow computer</t>
  </si>
  <si>
    <t>Identified during a site visit</t>
  </si>
  <si>
    <t>SW007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</si>
</sst>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5" sqref="E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260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311</v>
      </c>
      <c r="C4" s="59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310</v>
      </c>
      <c r="C7" s="49" t="s">
        <v>376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6" t="s">
        <v>377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320</v>
      </c>
      <c r="C12" s="2" t="s">
        <v>266</v>
      </c>
      <c r="D12" s="8">
        <v>40648</v>
      </c>
      <c r="F12" s="3"/>
    </row>
    <row r="13" spans="1:6" ht="13.5" thickBot="1" thickTop="1">
      <c r="A13" s="3"/>
      <c r="B13" s="60"/>
      <c r="C13" s="2" t="s">
        <v>280</v>
      </c>
      <c r="D13" s="8">
        <v>40480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321</v>
      </c>
      <c r="C15" s="2" t="s">
        <v>267</v>
      </c>
      <c r="D15" s="9">
        <v>40316</v>
      </c>
      <c r="F15" s="3"/>
    </row>
    <row r="16" spans="1:6" ht="13.5" thickBot="1" thickTop="1">
      <c r="A16" s="3"/>
      <c r="B16" s="60"/>
      <c r="C16" s="2" t="s">
        <v>268</v>
      </c>
      <c r="D16" s="8">
        <v>40238</v>
      </c>
      <c r="F16" s="3"/>
    </row>
    <row r="17" spans="1:6" ht="13.5" thickBot="1" thickTop="1">
      <c r="A17" s="3"/>
      <c r="B17" s="60"/>
      <c r="C17" s="2" t="s">
        <v>269</v>
      </c>
      <c r="D17" s="8">
        <v>40008</v>
      </c>
      <c r="F17" s="3"/>
    </row>
    <row r="18" spans="1:6" ht="13.5" thickBot="1" thickTop="1">
      <c r="A18" s="3"/>
      <c r="B18" s="60"/>
      <c r="C18" s="2" t="s">
        <v>270</v>
      </c>
      <c r="D18" s="8">
        <v>40238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101</v>
      </c>
      <c r="E20" t="str">
        <f>VLOOKUP($D$20,OfftakeRange,3)</f>
        <v>LTDWOF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16</v>
      </c>
      <c r="C26" s="48"/>
      <c r="D26" s="6">
        <v>0.0931547858582054</v>
      </c>
      <c r="F26" s="3"/>
    </row>
    <row r="27" spans="1:6" ht="13.5" thickBot="1" thickTop="1">
      <c r="A27" s="3"/>
      <c r="B27" s="2" t="s">
        <v>18</v>
      </c>
      <c r="C27" s="2"/>
      <c r="D27" s="6">
        <v>-0.015791833742638706</v>
      </c>
      <c r="F27" s="3"/>
    </row>
    <row r="28" spans="1:6" ht="13.5" thickBot="1" thickTop="1">
      <c r="A28" s="3"/>
      <c r="B28" s="2" t="s">
        <v>17</v>
      </c>
      <c r="C28" s="2"/>
      <c r="D28" s="6">
        <v>-0.1721309877947619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C11" sqref="C11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SW00715042011</v>
      </c>
      <c r="B2" t="str">
        <f>'Notification Sheet'!D4</f>
        <v>SW007</v>
      </c>
      <c r="C2" t="str">
        <f>'Notification Sheet'!C7</f>
        <v>Incorrect K factors used in flow computer</v>
      </c>
      <c r="D2" t="str">
        <f>'Notification Sheet'!C10</f>
        <v>Identified during a site visit</v>
      </c>
      <c r="E2" s="10">
        <f>'Notification Sheet'!D12</f>
        <v>40648</v>
      </c>
      <c r="F2" s="10">
        <f>'Notification Sheet'!D13</f>
        <v>40480</v>
      </c>
      <c r="G2" s="10">
        <f>'Notification Sheet'!D15</f>
        <v>40316</v>
      </c>
      <c r="H2" s="10">
        <f>'Notification Sheet'!D16</f>
        <v>40238</v>
      </c>
      <c r="I2">
        <f>'Notification Sheet'!D17</f>
        <v>40008</v>
      </c>
      <c r="J2">
        <f>'Notification Sheet'!D18</f>
        <v>40238</v>
      </c>
      <c r="K2" t="str">
        <f>'Notification Sheet'!D20</f>
        <v>Littleton Drew MRA</v>
      </c>
      <c r="L2">
        <f>'Notification Sheet'!D26</f>
        <v>0.0931547858582054</v>
      </c>
      <c r="M2">
        <f>'Notification Sheet'!D27</f>
        <v>-0.015791833742638706</v>
      </c>
      <c r="N2">
        <f>'Notification Sheet'!D28</f>
        <v>-0.1721309877947619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2011-04-27T11:00:06Z</dcterms:modified>
  <cp:category/>
  <cp:version/>
  <cp:contentType/>
  <cp:contentStatus/>
</cp:coreProperties>
</file>