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<sst xmlns="http://schemas.openxmlformats.org/spreadsheetml/2006/main" count="1257" uniqueCount="374">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</sst>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6" t="s">
        <v>0</v>
      </c>
      <c r="C2" s="56"/>
      <c r="D2" s="56"/>
      <c r="E2" s="56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7" t="s">
        <v>51</v>
      </c>
      <c r="C7" s="50" t="s">
        <v>371</v>
      </c>
      <c r="D7" s="51"/>
      <c r="E7" s="52"/>
      <c r="F7" s="3"/>
    </row>
    <row r="8" spans="1:6" ht="13.5" thickBot="1">
      <c r="A8" s="3"/>
      <c r="B8" s="47"/>
      <c r="C8" s="53"/>
      <c r="D8" s="54"/>
      <c r="E8" s="55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7" t="s">
        <v>61</v>
      </c>
      <c r="C12" s="2" t="s">
        <v>6</v>
      </c>
      <c r="D12" s="8"/>
      <c r="F12" s="3"/>
    </row>
    <row r="13" spans="1:6" ht="14.25" thickBot="1" thickTop="1">
      <c r="A13" s="3"/>
      <c r="B13" s="47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47"/>
      <c r="C16" s="2" t="s">
        <v>8</v>
      </c>
      <c r="D16" s="8">
        <v>40043</v>
      </c>
      <c r="F16" s="3"/>
    </row>
    <row r="17" spans="1:6" ht="14.25" thickBot="1" thickTop="1">
      <c r="A17" s="3"/>
      <c r="B17" s="47"/>
      <c r="C17" s="2" t="s">
        <v>9</v>
      </c>
      <c r="D17" s="8">
        <v>39246</v>
      </c>
      <c r="E17" s="10"/>
      <c r="F17" s="3"/>
    </row>
    <row r="18" spans="1:6" ht="14.25" thickBot="1" thickTop="1">
      <c r="A18" s="3"/>
      <c r="B18" s="47"/>
      <c r="C18" s="2" t="s">
        <v>10</v>
      </c>
      <c r="D18" s="8">
        <v>39723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333</v>
      </c>
      <c r="E20" t="str">
        <f>VLOOKUP($D$20,OfftakeRange,3)</f>
        <v>PGRNOF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NT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3.29</v>
      </c>
      <c r="F26" s="3"/>
    </row>
    <row r="27" spans="1:6" ht="14.25" thickBot="1" thickTop="1">
      <c r="A27" s="3"/>
      <c r="B27" s="2" t="s">
        <v>364</v>
      </c>
      <c r="C27" s="2"/>
      <c r="D27" s="6">
        <v>3</v>
      </c>
      <c r="F27" s="3"/>
    </row>
    <row r="28" spans="1:6" ht="14.25" thickBot="1" thickTop="1">
      <c r="A28" s="3"/>
      <c r="B28" s="2" t="s">
        <v>363</v>
      </c>
      <c r="C28" s="2"/>
      <c r="D28" s="6">
        <v>32.48</v>
      </c>
      <c r="F28" s="3"/>
    </row>
    <row r="29" spans="1:6" ht="14.25" thickBot="1" thickTop="1">
      <c r="A29" s="3"/>
      <c r="B29" s="2" t="s">
        <v>23</v>
      </c>
      <c r="C29" s="2"/>
      <c r="D29" s="6" t="s">
        <v>44</v>
      </c>
      <c r="E29" t="str">
        <f>VLOOKUP(D29,SignificanceRange,2)</f>
        <v>&gt;= 30, &lt; 50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NT00400011900</v>
      </c>
      <c r="B2" t="str">
        <f>'Notification Sheet'!D4</f>
        <v>NT004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39246</v>
      </c>
      <c r="J2">
        <f>'Notification Sheet'!D18</f>
        <v>39723</v>
      </c>
      <c r="K2" t="str">
        <f>'Notification Sheet'!D20</f>
        <v>Peters Green MTA</v>
      </c>
      <c r="L2">
        <f>'Notification Sheet'!D26</f>
        <v>3.29</v>
      </c>
      <c r="M2">
        <f>'Notification Sheet'!D27</f>
        <v>3</v>
      </c>
      <c r="N2">
        <f>'Notification Sheet'!D28</f>
        <v>32.48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2009-09-11T13:32:16Z</dcterms:modified>
  <cp:category/>
  <cp:version/>
  <cp:contentType/>
  <cp:contentStatus/>
</cp:coreProperties>
</file>