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0" windowHeight="132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<sst xmlns="http://schemas.openxmlformats.org/spreadsheetml/2006/main" count="1404" uniqueCount="396">
  <si>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</si>
  <si>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</si>
  <si>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</si>
  <si>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</si>
  <si>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</si>
  <si>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</si>
  <si>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</si>
  <si>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</si>
  <si>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</si>
  <si>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</si>
  <si>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</si>
  <si>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</si>
  <si>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</si>
  <si>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</si>
  <si>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</si>
  <si>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</si>
  <si>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</si>
  <si>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</si>
  <si>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</si>
  <si>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</si>
  <si>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</si>
  <si>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</si>
  <si>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</si>
  <si>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</si>
  <si>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</si>
  <si>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</si>
  <si>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</si>
  <si>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</si>
  <si>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</si>
  <si>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</si>
  <si>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</si>
  <si>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</si>
  <si>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</si>
  <si>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</si>
  <si>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</si>
  <si>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</si>
  <si>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</si>
  <si>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</si>
  <si>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</si>
  <si>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</si>
  <si>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</si>
  <si>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</si>
  <si>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</si>
  <si>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</si>
  <si>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</si>
  <si>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</si>
  <si>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</si>
  <si>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</si>
  <si>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</si>
  <si>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</si>
  <si>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</si>
  <si>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</si>
  <si>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</si>
  <si>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</si>
  <si>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</si>
  <si>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</si>
  <si>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</si>
  <si>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</si>
  <si>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</si>
  <si>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</si>
  <si>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</si>
  <si>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</si>
  <si>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</si>
  <si>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</si>
  <si>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</si>
  <si>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</si>
  <si>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</si>
  <si>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</si>
  <si>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</si>
  <si>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</si>
  <si>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</si>
  <si>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</si>
  <si>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</si>
  <si>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</si>
  <si>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</si>
  <si>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</si>
  <si>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</si>
  <si>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</si>
  <si>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</si>
  <si>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</si>
  <si>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</si>
  <si>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</si>
  <si>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</si>
  <si>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</si>
  <si>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</si>
  <si>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</si>
  <si>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</si>
  <si>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</si>
  <si>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</si>
  <si>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</si>
  <si>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</si>
  <si>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</si>
  <si>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</si>
  <si>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</si>
  <si>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</si>
  <si>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</si>
  <si>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</si>
  <si>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</si>
  <si>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</si>
  <si>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</si>
  <si>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</si>
  <si>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</si>
  <si>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</si>
  <si>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</si>
  <si>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</si>
  <si>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</si>
  <si>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</si>
  <si>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</si>
  <si>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</si>
  <si>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</si>
  <si>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</si>
  <si>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</si>
  <si>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</si>
  <si>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</si>
  <si>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</si>
  <si>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</si>
  <si>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</si>
  <si>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</si>
  <si>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</si>
  <si>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</si>
  <si>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</si>
  <si>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</si>
  <si>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</si>
  <si>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</si>
  <si>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</si>
  <si>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</si>
  <si>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</si>
  <si>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</si>
  <si>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</si>
  <si>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</si>
  <si>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</si>
  <si>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</si>
  <si>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</si>
  <si>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</si>
  <si>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</si>
  <si>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</si>
  <si>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</si>
  <si>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</si>
  <si>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</si>
  <si>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</si>
  <si>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</si>
  <si>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</si>
  <si>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</si>
  <si>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</si>
  <si>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</si>
  <si>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</si>
  <si>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</si>
  <si>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</si>
  <si>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</si>
  <si>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</si>
  <si>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</si>
  <si>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</si>
  <si>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</si>
  <si>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</si>
  <si>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</si>
  <si>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</si>
  <si>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</si>
  <si>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</si>
  <si>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</si>
  <si>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</si>
  <si>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</si>
  <si>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</si>
  <si>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</si>
  <si>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</si>
  <si>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</si>
  <si>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</si>
  <si>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</si>
  <si>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</si>
  <si>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</si>
  <si>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</si>
  <si>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</si>
  <si>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</si>
  <si>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</si>
  <si>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</si>
  <si>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</si>
  <si>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</si>
  <si>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</si>
  <si>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</si>
  <si>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</si>
  <si>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</si>
  <si>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</si>
  <si>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</si>
  <si>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</si>
  <si>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</si>
  <si>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</si>
  <si>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</si>
  <si>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</si>
  <si>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</si>
  <si>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</si>
  <si>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</si>
  <si>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</si>
  <si>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</si>
  <si>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</si>
  <si>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</si>
  <si>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</si>
  <si>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</si>
  <si>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</si>
  <si>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</si>
  <si>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</si>
  <si>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</si>
  <si>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</si>
  <si>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</si>
  <si>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</si>
  <si>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</si>
  <si>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</si>
  <si>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</si>
  <si>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</si>
  <si>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</si>
  <si>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</si>
  <si>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</si>
  <si>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</si>
  <si>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</si>
  <si>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</si>
  <si>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</si>
  <si>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</si>
  <si>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</si>
  <si>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</si>
  <si>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</si>
  <si>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</si>
  <si>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</si>
  <si>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</si>
  <si>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</si>
  <si>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</si>
  <si>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</si>
  <si>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</si>
  <si>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</si>
  <si>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</si>
  <si>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</si>
  <si>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</si>
  <si>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</si>
  <si>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</si>
  <si>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</si>
  <si>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</si>
  <si>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</si>
  <si>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</si>
  <si>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</si>
  <si>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</si>
  <si>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</si>
  <si>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</si>
  <si>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</si>
  <si>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</si>
  <si>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</si>
  <si>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</si>
  <si>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</si>
  <si>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</si>
  <si>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</si>
  <si>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</si>
  <si>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</si>
  <si>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</si>
  <si>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</si>
  <si>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</si>
  <si>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</si>
  <si>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</si>
  <si>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</si>
  <si>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</si>
  <si>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</si>
  <si>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</si>
  <si>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</si>
  <si>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</si>
  <si>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</si>
  <si>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</si>
  <si>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</si>
  <si>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</si>
  <si>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</si>
  <si>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</si>
  <si>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</si>
  <si>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</si>
  <si>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</si>
  <si>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</si>
  <si>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</si>
  <si>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</si>
  <si>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</si>
  <si>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</si>
  <si>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</si>
  <si>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</si>
  <si>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</si>
  <si>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</si>
  <si>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</si>
  <si>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</si>
  <si>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</si>
  <si>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</si>
  <si>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</si>
  <si>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</si>
  <si>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</si>
  <si>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</si>
  <si>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</si>
  <si>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</si>
  <si>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</si>
  <si>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</si>
  <si>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</si>
  <si>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</si>
  <si>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</si>
  <si>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</si>
  <si>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</si>
  <si>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</si>
  <si>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</si>
  <si>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</si>
  <si>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</si>
  <si>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</si>
  <si>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</si>
  <si>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</si>
  <si>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</si>
  <si>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</si>
  <si>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</si>
  <si>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</si>
  <si>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</si>
  <si>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</si>
  <si>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</si>
  <si>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</si>
  <si>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</si>
  <si>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</si>
  <si>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</si>
  <si>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</si>
  <si>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</si>
  <si>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</si>
  <si>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</si>
  <si>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</si>
  <si>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</si>
  <si>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</si>
  <si>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</si>
  <si>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</si>
  <si>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</si>
  <si>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</si>
  <si>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</si>
  <si>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</si>
  <si>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</si>
  <si>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</si>
  <si>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</si>
  <si>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</si>
  <si>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</si>
  <si>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</si>
  <si>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</si>
  <si>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</si>
  <si>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</si>
  <si>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</si>
  <si>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</si>
  <si>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</si>
  <si>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</si>
  <si>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</si>
  <si>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</si>
  <si>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</si>
  <si>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</si>
  <si>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</si>
  <si>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</si>
  <si>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</si>
  <si>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</si>
  <si>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</si>
  <si>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</si>
  <si>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</si>
  <si>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</si>
  <si>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</si>
  <si>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</si>
  <si>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</si>
  <si>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</si>
  <si>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</si>
  <si>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</si>
  <si>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</si>
  <si>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</si>
  <si>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</si>
  <si>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</si>
  <si>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</si>
  <si>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</si>
  <si>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</si>
  <si>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</si>
  <si>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</si>
  <si>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</si>
  <si>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</si>
  <si>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</si>
  <si>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</si>
  <si>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</si>
  <si>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</si>
  <si>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</si>
  <si>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</si>
  <si>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</si>
  <si>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</si>
  <si>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</si>
  <si>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</si>
  <si>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</si>
  <si>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</si>
  <si>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</si>
  <si>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</si>
  <si>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</si>
  <si>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</si>
  <si>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</si>
  <si>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</si>
  <si>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</si>
  <si>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</si>
  <si>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</si>
  <si>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</si>
  <si>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</si>
  <si>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</si>
  <si>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</si>
  <si>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</si>
  <si>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Bent orifice plate after impact from debri after high volume flows</t>
  </si>
  <si>
    <t>Oriffice plate inspected as soon as possible after high flow incident to check plate for any deformation</t>
  </si>
  <si>
    <t>NO001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</si>
</sst>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14" fontId="0" fillId="0" borderId="38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32" sqref="D32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3" t="s">
        <v>336</v>
      </c>
      <c r="C2" s="73"/>
      <c r="D2" s="73"/>
      <c r="E2" s="73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7" t="s">
        <v>193</v>
      </c>
      <c r="C4" s="77"/>
      <c r="D4" s="58" t="s">
        <v>372</v>
      </c>
      <c r="F4" s="57"/>
    </row>
    <row r="5" spans="1:6" ht="12.75" customHeight="1" thickBot="1">
      <c r="A5" s="57"/>
      <c r="B5" s="1" t="s">
        <v>350</v>
      </c>
      <c r="C5" s="59" t="s">
        <v>395</v>
      </c>
      <c r="F5" s="57"/>
    </row>
    <row r="6" spans="1:6" ht="12.75" customHeight="1" thickBot="1">
      <c r="A6" s="57"/>
      <c r="B6" s="2" t="s">
        <v>169</v>
      </c>
      <c r="C6" s="60" t="s">
        <v>200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4" t="s">
        <v>192</v>
      </c>
      <c r="C8" s="67" t="s">
        <v>393</v>
      </c>
      <c r="D8" s="68"/>
      <c r="E8" s="69"/>
      <c r="F8" s="57"/>
    </row>
    <row r="9" spans="1:6" ht="12.75" thickBot="1">
      <c r="A9" s="57"/>
      <c r="B9" s="64"/>
      <c r="C9" s="70"/>
      <c r="D9" s="71"/>
      <c r="E9" s="72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4" t="s">
        <v>394</v>
      </c>
      <c r="D11" s="75"/>
      <c r="E11" s="76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4" t="s">
        <v>253</v>
      </c>
      <c r="C13" s="2" t="s">
        <v>342</v>
      </c>
      <c r="D13" s="61">
        <v>41187</v>
      </c>
      <c r="E13" s="29" t="s">
        <v>373</v>
      </c>
      <c r="F13" s="57"/>
    </row>
    <row r="14" spans="1:6" ht="12.75" thickBot="1">
      <c r="A14" s="57"/>
      <c r="B14" s="64"/>
      <c r="C14" s="2" t="s">
        <v>165</v>
      </c>
      <c r="D14" s="61"/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3.5" thickBot="1" thickTop="1">
      <c r="A16" s="57"/>
      <c r="B16" s="64" t="s">
        <v>254</v>
      </c>
      <c r="C16" s="2" t="s">
        <v>344</v>
      </c>
      <c r="D16" s="63">
        <v>39812</v>
      </c>
      <c r="E16" s="29" t="s">
        <v>373</v>
      </c>
      <c r="F16" s="57"/>
    </row>
    <row r="17" spans="1:6" ht="13.5" thickBot="1" thickTop="1">
      <c r="A17" s="57"/>
      <c r="B17" s="64"/>
      <c r="C17" s="2" t="s">
        <v>343</v>
      </c>
      <c r="D17" s="61">
        <v>39905</v>
      </c>
      <c r="E17" s="29" t="s">
        <v>373</v>
      </c>
      <c r="F17" s="57"/>
    </row>
    <row r="18" spans="1:6" ht="12.75" thickBot="1">
      <c r="A18" s="57"/>
      <c r="B18" s="64"/>
      <c r="C18" s="2" t="s">
        <v>353</v>
      </c>
      <c r="D18" s="61">
        <v>39785</v>
      </c>
      <c r="E18" s="29" t="s">
        <v>373</v>
      </c>
      <c r="F18" s="57"/>
    </row>
    <row r="19" spans="1:6" ht="12.75" thickBot="1">
      <c r="A19" s="57"/>
      <c r="B19" s="64"/>
      <c r="C19" s="2" t="s">
        <v>354</v>
      </c>
      <c r="D19" s="61">
        <v>39812</v>
      </c>
      <c r="E19" s="29" t="s">
        <v>373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327</v>
      </c>
      <c r="E21" t="str">
        <f>VLOOKUP($D$21,OfftakeRange,3)</f>
        <v>GANSOF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Northern Gas Networks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NE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 thickTop="1">
      <c r="A27" s="57"/>
      <c r="B27" s="65" t="s">
        <v>126</v>
      </c>
      <c r="C27" s="66"/>
      <c r="D27" s="62">
        <v>1.069563</v>
      </c>
      <c r="E27" s="29" t="s">
        <v>389</v>
      </c>
      <c r="F27" s="57"/>
    </row>
    <row r="28" spans="1:6" ht="13.5" thickBot="1" thickTop="1">
      <c r="A28" s="57"/>
      <c r="B28" s="2" t="s">
        <v>382</v>
      </c>
      <c r="C28" s="2"/>
      <c r="D28" s="62">
        <v>0.159322</v>
      </c>
      <c r="E28" s="29" t="s">
        <v>390</v>
      </c>
      <c r="F28" s="57"/>
    </row>
    <row r="29" spans="1:6" ht="13.5" thickBot="1" thickTop="1">
      <c r="A29" s="57"/>
      <c r="B29" s="2" t="s">
        <v>127</v>
      </c>
      <c r="C29" s="2"/>
      <c r="D29" s="62">
        <v>1.783273</v>
      </c>
      <c r="E29" s="29" t="s">
        <v>391</v>
      </c>
      <c r="F29" s="57"/>
    </row>
    <row r="30" spans="1:6" ht="13.5" thickBot="1" thickTop="1">
      <c r="A30" s="57"/>
      <c r="B30" s="2" t="s">
        <v>167</v>
      </c>
      <c r="C30" s="2"/>
      <c r="D30" s="62" t="s">
        <v>185</v>
      </c>
      <c r="E30" t="str">
        <f>VLOOKUP(D30,SignificanceRange,2)</f>
        <v>&lt; 30 GWh</v>
      </c>
      <c r="F30" s="57"/>
    </row>
    <row r="31" spans="1:6" ht="7.5" customHeight="1" thickBot="1" thickTop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383</v>
      </c>
      <c r="C35" s="2"/>
    </row>
    <row r="36" spans="2:3" ht="12">
      <c r="B36" t="s">
        <v>384</v>
      </c>
      <c r="C36" s="2"/>
    </row>
    <row r="37" ht="12">
      <c r="B37" t="s">
        <v>392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Joint Office use Only</v>
      </c>
      <c r="B2" s="53" t="str">
        <f>'Notification Sheet'!$C$5</f>
        <v>NO001</v>
      </c>
      <c r="C2" s="53" t="str">
        <f>'Notification Sheet'!$C$8</f>
        <v>Bent orifice plate after impact from debri after high volume flows</v>
      </c>
      <c r="D2" s="53" t="str">
        <f>'Notification Sheet'!$D$21</f>
        <v>Ganstead MTA</v>
      </c>
      <c r="E2" s="53" t="str">
        <f>'Notification Sheet'!$D$25</f>
        <v>NE</v>
      </c>
      <c r="F2" s="53" t="str">
        <f>'Notification Sheet'!$D$23</f>
        <v>Northern Gas Networks - DN</v>
      </c>
      <c r="G2" s="53" t="str">
        <f>'Notification Sheet'!$D$30</f>
        <v>Low</v>
      </c>
      <c r="H2" s="53">
        <f>'Notification Sheet'!$D$28</f>
        <v>0.159322</v>
      </c>
      <c r="I2" s="54">
        <f>'Notification Sheet'!$D$29</f>
        <v>1.783273</v>
      </c>
      <c r="J2" s="55">
        <f>'Notification Sheet'!$D$16</f>
        <v>39812</v>
      </c>
      <c r="K2" s="55">
        <f>'Notification Sheet'!$D$17</f>
        <v>39905</v>
      </c>
      <c r="L2" s="56">
        <f>'Notification Sheet'!$D$18</f>
        <v>39785</v>
      </c>
      <c r="M2" s="56">
        <f>'Notification Sheet'!$D$19</f>
        <v>39812</v>
      </c>
      <c r="N2" s="56">
        <f>'Notification Sheet'!$D$13</f>
        <v>41187</v>
      </c>
      <c r="O2" s="54" t="str">
        <f>'Notification Sheet'!$C$6</f>
        <v>Invoiced</v>
      </c>
      <c r="P2" s="53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2012-10-09T13:47:12Z</dcterms:modified>
  <cp:category/>
  <cp:version/>
  <cp:contentType/>
  <cp:contentStatus/>
</cp:coreProperties>
</file>