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500" windowWidth="12740" windowHeight="99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<sst xmlns="http://schemas.openxmlformats.org/spreadsheetml/2006/main" count="1271" uniqueCount="379">
  <si>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</si>
  <si>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</si>
  <si>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</si>
  <si>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</si>
  <si>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</si>
  <si>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</si>
  <si>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</si>
  <si>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</si>
  <si>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</si>
  <si>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</si>
  <si>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</si>
  <si>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</si>
  <si>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</si>
  <si>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</si>
  <si>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</si>
  <si>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</si>
  <si>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</si>
  <si>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</si>
  <si>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</si>
  <si>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</si>
  <si>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</si>
  <si>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</si>
  <si>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</si>
  <si>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</si>
  <si>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</si>
  <si>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</si>
  <si>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</si>
  <si>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</si>
  <si>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</si>
  <si>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</si>
  <si>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</si>
  <si>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</si>
  <si>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</si>
  <si>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</si>
  <si>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</si>
  <si>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</si>
  <si>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</si>
  <si>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</si>
  <si>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</si>
  <si>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</si>
  <si>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</si>
  <si>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</si>
  <si>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</si>
  <si>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</si>
  <si>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</si>
  <si>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</si>
  <si>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</si>
  <si>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</si>
  <si>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</si>
  <si>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</si>
  <si>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</si>
  <si>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</si>
  <si>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</si>
  <si>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</si>
  <si>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</si>
  <si>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</si>
  <si>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</si>
  <si>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Calibration shift between calibrations</t>
  </si>
  <si>
    <t>Meter re-calibtration</t>
  </si>
  <si>
    <t>SW014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</si>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</sst>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7" t="s">
        <v>101</v>
      </c>
      <c r="C2" s="57"/>
      <c r="D2" s="57"/>
      <c r="E2" s="5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1" t="s">
        <v>152</v>
      </c>
      <c r="C4" s="61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8" t="s">
        <v>151</v>
      </c>
      <c r="C7" s="51" t="s">
        <v>57</v>
      </c>
      <c r="D7" s="52"/>
      <c r="E7" s="53"/>
      <c r="F7" s="3"/>
    </row>
    <row r="8" spans="1:6" ht="12.75" thickBot="1">
      <c r="A8" s="3"/>
      <c r="B8" s="48"/>
      <c r="C8" s="54"/>
      <c r="D8" s="55"/>
      <c r="E8" s="56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8" t="s">
        <v>58</v>
      </c>
      <c r="D10" s="59"/>
      <c r="E10" s="6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8" t="s">
        <v>1</v>
      </c>
      <c r="C12" s="2" t="s">
        <v>107</v>
      </c>
      <c r="D12" s="8">
        <v>40445</v>
      </c>
      <c r="F12" s="3"/>
    </row>
    <row r="13" spans="1:6" ht="13.5" thickBot="1" thickTop="1">
      <c r="A13" s="3"/>
      <c r="B13" s="48"/>
      <c r="C13" s="2" t="s">
        <v>121</v>
      </c>
      <c r="D13" s="8">
        <v>40571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8" t="s">
        <v>2</v>
      </c>
      <c r="C15" s="2" t="s">
        <v>108</v>
      </c>
      <c r="D15" s="9">
        <v>40445</v>
      </c>
      <c r="F15" s="3"/>
    </row>
    <row r="16" spans="1:6" ht="13.5" thickBot="1" thickTop="1">
      <c r="A16" s="3"/>
      <c r="B16" s="48"/>
      <c r="C16" s="2" t="s">
        <v>109</v>
      </c>
      <c r="D16" s="8">
        <v>40437</v>
      </c>
      <c r="F16" s="3"/>
    </row>
    <row r="17" spans="1:6" ht="13.5" thickBot="1" thickTop="1">
      <c r="A17" s="3"/>
      <c r="B17" s="48"/>
      <c r="C17" s="2" t="s">
        <v>110</v>
      </c>
      <c r="D17" s="8">
        <v>39892</v>
      </c>
      <c r="F17" s="3"/>
    </row>
    <row r="18" spans="1:6" ht="13.5" thickBot="1" thickTop="1">
      <c r="A18" s="3"/>
      <c r="B18" s="48"/>
      <c r="C18" s="2" t="s">
        <v>111</v>
      </c>
      <c r="D18" s="8">
        <v>40063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170</v>
      </c>
      <c r="E20" t="str">
        <f>VLOOKUP($D$20,OfftakeRange,3)</f>
        <v>ROSWOF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9" t="s">
        <v>301</v>
      </c>
      <c r="C26" s="50"/>
      <c r="D26" s="6">
        <v>0.124113</v>
      </c>
      <c r="F26" s="3"/>
    </row>
    <row r="27" spans="1:6" ht="13.5" thickBot="1" thickTop="1">
      <c r="A27" s="3"/>
      <c r="B27" s="2" t="s">
        <v>303</v>
      </c>
      <c r="C27" s="2"/>
      <c r="D27" s="6">
        <v>2.8325</v>
      </c>
      <c r="F27" s="3"/>
    </row>
    <row r="28" spans="1:6" ht="13.5" thickBot="1" thickTop="1">
      <c r="A28" s="3"/>
      <c r="B28" s="2" t="s">
        <v>302</v>
      </c>
      <c r="C28" s="2"/>
      <c r="D28" s="6">
        <v>31</v>
      </c>
      <c r="F28" s="3"/>
    </row>
    <row r="29" spans="1:6" ht="13.5" thickBot="1" thickTop="1">
      <c r="A29" s="3"/>
      <c r="B29" s="2" t="s">
        <v>124</v>
      </c>
      <c r="C29" s="2"/>
      <c r="D29" s="6" t="s">
        <v>145</v>
      </c>
      <c r="E29" t="str">
        <f>VLOOKUP(D29,SignificanceRange,2)</f>
        <v>&gt;= 30, &lt;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47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SW01424092010</v>
      </c>
      <c r="B2" t="str">
        <f>'Notification Sheet'!D4</f>
        <v>SW014</v>
      </c>
      <c r="C2" t="str">
        <f>'Notification Sheet'!C7</f>
        <v>Calibration shift between calibrations</v>
      </c>
      <c r="D2" t="str">
        <f>'Notification Sheet'!C10</f>
        <v>Meter re-calibtration</v>
      </c>
      <c r="E2" s="10">
        <f>'Notification Sheet'!D12</f>
        <v>40445</v>
      </c>
      <c r="F2" s="10">
        <f>'Notification Sheet'!D13</f>
        <v>40571</v>
      </c>
      <c r="G2" s="10">
        <f>'Notification Sheet'!D15</f>
        <v>40445</v>
      </c>
      <c r="H2" s="10">
        <f>'Notification Sheet'!D16</f>
        <v>40437</v>
      </c>
      <c r="I2">
        <f>'Notification Sheet'!D17</f>
        <v>39892</v>
      </c>
      <c r="J2">
        <f>'Notification Sheet'!D18</f>
        <v>40063</v>
      </c>
      <c r="K2" t="str">
        <f>'Notification Sheet'!D20</f>
        <v>Ross-On-Wye MRA</v>
      </c>
      <c r="L2">
        <f>'Notification Sheet'!D26</f>
        <v>0.124113</v>
      </c>
      <c r="M2">
        <f>'Notification Sheet'!D27</f>
        <v>2.8325</v>
      </c>
      <c r="N2">
        <f>'Notification Sheet'!D28</f>
        <v>31</v>
      </c>
      <c r="O2" t="str">
        <f>'Notification Sheet'!D29</f>
        <v>Medium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2010-09-27T09:42:56Z</dcterms:modified>
  <cp:category/>
  <cp:version/>
  <cp:contentType/>
  <cp:contentStatus/>
</cp:coreProperties>
</file>