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30" yWindow="49216" windowWidth="29040" windowHeight="158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<sst xmlns="http://schemas.openxmlformats.org/spreadsheetml/2006/main" count="1960" uniqueCount="563">
  <si>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</si>
  <si>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</si>
  <si>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</si>
  <si>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</si>
  <si>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</si>
  <si>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</si>
  <si>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</si>
  <si>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</si>
  <si>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</si>
  <si>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</si>
  <si>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</si>
  <si>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</si>
  <si>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</si>
  <si>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</si>
  <si>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</si>
  <si>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</si>
  <si>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</si>
  <si>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</si>
  <si>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</si>
  <si>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</si>
  <si>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</si>
  <si>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</si>
  <si>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</si>
  <si>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</si>
  <si>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</si>
  <si>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</si>
  <si>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</si>
  <si>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</si>
  <si>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</si>
  <si>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</si>
  <si>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</si>
  <si>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</si>
  <si>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</si>
  <si>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</si>
  <si>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</si>
  <si>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</si>
  <si>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</si>
  <si>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</si>
  <si>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</si>
  <si>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</si>
  <si>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</si>
  <si>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</si>
  <si>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</si>
  <si>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</si>
  <si>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</si>
  <si>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</si>
  <si>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</si>
  <si>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</si>
  <si>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</si>
  <si>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</si>
  <si>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</si>
  <si>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</si>
  <si>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</si>
  <si>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</si>
  <si>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</si>
  <si>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</si>
  <si>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</si>
  <si>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</si>
  <si>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</si>
  <si>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</si>
  <si>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</si>
  <si>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</si>
  <si>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</si>
  <si>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</si>
  <si>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</si>
  <si>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</si>
  <si>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</si>
  <si>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</si>
  <si>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</si>
  <si>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</si>
  <si>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</si>
  <si>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</si>
  <si>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</si>
  <si>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</si>
  <si>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</si>
  <si>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</si>
  <si>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</si>
  <si>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</si>
  <si>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</si>
  <si>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</si>
  <si>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</si>
  <si>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</si>
  <si>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</si>
  <si>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</si>
  <si>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</si>
  <si>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</si>
  <si>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</si>
  <si>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</si>
  <si>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</si>
  <si>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</si>
  <si>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</si>
  <si>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</si>
  <si>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</si>
  <si>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</si>
  <si>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</si>
  <si>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</si>
  <si>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</si>
  <si>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</si>
  <si>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</si>
  <si>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</si>
  <si>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</si>
  <si>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</si>
  <si>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</si>
  <si>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</si>
  <si>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</si>
  <si>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</si>
  <si>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</si>
  <si>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</si>
  <si>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</si>
  <si>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</si>
  <si>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</si>
  <si>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</si>
  <si>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</si>
  <si>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</si>
  <si>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</si>
  <si>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</si>
  <si>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</si>
  <si>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</si>
  <si>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</si>
  <si>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</si>
  <si>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</si>
  <si>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</si>
  <si>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</si>
  <si>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</si>
  <si>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</si>
  <si>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</si>
  <si>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</si>
  <si>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</si>
  <si>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</si>
  <si>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</si>
  <si>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</si>
  <si>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</si>
  <si>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</si>
  <si>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</si>
  <si>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</si>
  <si>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</si>
  <si>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</si>
  <si>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</si>
  <si>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</si>
  <si>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</si>
  <si>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</si>
  <si>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</si>
  <si>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</si>
  <si>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</si>
  <si>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</si>
  <si>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</si>
  <si>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</si>
  <si>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</si>
  <si>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</si>
  <si>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</si>
  <si>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</si>
  <si>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</si>
  <si>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</si>
  <si>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</si>
  <si>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</si>
  <si>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</si>
  <si>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</si>
  <si>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</si>
  <si>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</si>
  <si>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</si>
  <si>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</si>
  <si>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</si>
  <si>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</si>
  <si>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</si>
  <si>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</si>
  <si>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</si>
  <si>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</si>
  <si>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</si>
  <si>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</si>
  <si>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</si>
  <si>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</si>
  <si>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</si>
  <si>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</si>
  <si>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</si>
  <si>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</si>
  <si>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</si>
  <si>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</si>
  <si>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</si>
  <si>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</si>
  <si>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</si>
  <si>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</si>
  <si>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</si>
  <si>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</si>
  <si>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</si>
  <si>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</si>
  <si>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</si>
  <si>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</si>
  <si>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</si>
  <si>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</si>
  <si>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</si>
  <si>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</si>
  <si>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</si>
  <si>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</si>
  <si>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</si>
  <si>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</si>
  <si>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</si>
  <si>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</si>
  <si>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</si>
  <si>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</si>
  <si>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</si>
  <si>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</si>
  <si>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</si>
  <si>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</si>
  <si>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</si>
  <si>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</si>
  <si>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</si>
  <si>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</si>
  <si>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</si>
  <si>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</si>
  <si>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</si>
  <si>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</si>
  <si>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</si>
  <si>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</si>
  <si>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</si>
  <si>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</si>
  <si>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</si>
  <si>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</si>
  <si>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</si>
  <si>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</si>
  <si>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</si>
  <si>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</si>
  <si>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</si>
  <si>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</si>
  <si>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</si>
  <si>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</si>
  <si>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</si>
  <si>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</si>
  <si>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</si>
  <si>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</si>
  <si>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</si>
  <si>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</si>
  <si>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</si>
  <si>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</si>
  <si>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</si>
  <si>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</si>
  <si>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</si>
  <si>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</si>
  <si>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</si>
  <si>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</si>
  <si>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</si>
  <si>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</si>
  <si>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</si>
  <si>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</si>
  <si>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</si>
  <si>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</si>
  <si>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</si>
  <si>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</si>
  <si>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</si>
  <si>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</si>
  <si>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</si>
  <si>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</si>
  <si>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</si>
  <si>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</si>
  <si>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</si>
  <si>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</si>
  <si>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</si>
  <si>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</si>
  <si>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</si>
  <si>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</si>
  <si>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</si>
  <si>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</si>
  <si>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</si>
  <si>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</si>
  <si>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</si>
  <si>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</si>
  <si>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</si>
  <si>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</si>
  <si>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</si>
  <si>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</si>
  <si>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</si>
  <si>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</si>
  <si>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</si>
  <si>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</si>
  <si>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</si>
  <si>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</si>
  <si>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</si>
  <si>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</si>
  <si>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</si>
  <si>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</si>
  <si>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</si>
  <si>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</si>
  <si>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</si>
  <si>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</si>
  <si>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</si>
  <si>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</si>
  <si>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</si>
  <si>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</si>
  <si>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</si>
  <si>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</si>
  <si>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</si>
  <si>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</si>
  <si>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</si>
  <si>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</si>
  <si>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</si>
  <si>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</si>
  <si>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</si>
  <si>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</si>
  <si>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</si>
  <si>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</si>
  <si>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</si>
  <si>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</si>
  <si>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</si>
  <si>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</si>
  <si>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</si>
  <si>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</si>
  <si>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</si>
  <si>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</si>
  <si>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</si>
  <si>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</si>
  <si>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</si>
  <si>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</si>
  <si>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</si>
  <si>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</si>
  <si>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</si>
  <si>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</si>
  <si>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</si>
  <si>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</si>
  <si>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</si>
  <si>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</si>
  <si>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</si>
  <si>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</si>
  <si>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</si>
  <si>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</si>
  <si>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</si>
  <si>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</si>
  <si>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</si>
  <si>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</si>
  <si>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</si>
  <si>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</si>
  <si>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</si>
  <si>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</si>
  <si>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</si>
  <si>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</si>
  <si>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</si>
  <si>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</si>
  <si>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</si>
  <si>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</si>
  <si>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</si>
  <si>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</si>
  <si>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</si>
  <si>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</si>
  <si>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</si>
  <si>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</si>
  <si>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</si>
  <si>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</si>
  <si>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</si>
  <si>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</si>
  <si>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</si>
  <si>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</si>
  <si>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</si>
  <si>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</si>
  <si>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</si>
  <si>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</si>
  <si>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</si>
  <si>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</si>
  <si>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</si>
  <si>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</si>
  <si>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</si>
  <si>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</si>
  <si>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</si>
  <si>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</si>
  <si>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</si>
  <si>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</si>
  <si>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</si>
  <si>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</si>
  <si>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</si>
  <si>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</si>
  <si>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</si>
  <si>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</si>
  <si>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</si>
  <si>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</si>
  <si>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</si>
  <si>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</si>
  <si>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</si>
  <si>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</si>
  <si>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</si>
  <si>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</si>
  <si>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</si>
  <si>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</si>
  <si>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</si>
  <si>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</si>
  <si>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</si>
  <si>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</si>
  <si>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</si>
  <si>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</si>
  <si>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</si>
  <si>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</si>
  <si>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</si>
  <si>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</si>
  <si>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</si>
  <si>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</si>
  <si>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</si>
  <si>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</si>
  <si>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</si>
  <si>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</si>
  <si>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</si>
  <si>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</si>
  <si>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</si>
  <si>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</si>
  <si>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</si>
  <si>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</si>
  <si>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</si>
  <si>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</si>
  <si>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</si>
  <si>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</si>
  <si>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</si>
  <si>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</si>
  <si>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</si>
  <si>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</si>
  <si>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</si>
  <si>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</si>
  <si>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</si>
  <si>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</si>
  <si>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</si>
  <si>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</si>
  <si>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</si>
  <si>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</si>
  <si>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</si>
  <si>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</si>
  <si>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</si>
  <si>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</si>
  <si>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</si>
  <si>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</si>
  <si>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</si>
  <si>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</si>
  <si>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</si>
  <si>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</si>
  <si>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</si>
  <si>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</si>
  <si>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</si>
  <si>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</si>
  <si>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</si>
  <si>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</si>
  <si>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</si>
  <si>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</si>
  <si>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</si>
  <si>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</si>
  <si>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</si>
  <si>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</si>
  <si>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</si>
  <si>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</si>
  <si>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</si>
  <si>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</si>
  <si>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</si>
  <si>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</si>
  <si>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</si>
  <si>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</si>
  <si>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</si>
  <si>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</si>
  <si>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</si>
  <si>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</si>
  <si>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</si>
  <si>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</si>
  <si>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</si>
  <si>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</si>
  <si>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</si>
  <si>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</si>
  <si>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</si>
  <si>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</si>
  <si>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</si>
  <si>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</si>
  <si>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</si>
  <si>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</si>
  <si>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</si>
  <si>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</si>
  <si>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</si>
  <si>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</si>
  <si>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</si>
  <si>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</si>
  <si>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</si>
  <si>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</si>
  <si>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</si>
  <si>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</si>
  <si>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</si>
  <si>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</si>
  <si>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</si>
  <si>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</si>
  <si>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</si>
  <si>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</si>
  <si>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</si>
  <si>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</si>
  <si>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</si>
  <si>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</si>
  <si>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</si>
  <si>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</si>
  <si>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</si>
  <si>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</si>
  <si>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</si>
  <si>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</si>
  <si>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</si>
  <si>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</si>
  <si>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</si>
  <si>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</si>
  <si>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</si>
  <si>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</si>
  <si>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</si>
  <si>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</si>
  <si>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</si>
  <si>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</si>
  <si>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</si>
  <si>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</si>
  <si>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</si>
  <si>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</si>
  <si>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</si>
  <si>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</si>
  <si>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</si>
  <si>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</si>
  <si>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</si>
  <si>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</si>
  <si>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</si>
  <si>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</si>
  <si>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</si>
  <si>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</si>
  <si>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</si>
  <si>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</si>
  <si>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</si>
  <si>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</si>
  <si>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</si>
  <si>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</si>
  <si>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</si>
  <si>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</si>
  <si>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</si>
  <si>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</si>
  <si>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</si>
  <si>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</si>
  <si>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</si>
  <si>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</si>
  <si>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</si>
  <si>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</si>
  <si>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</si>
  <si>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</si>
  <si>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</si>
  <si>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</si>
  <si>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</si>
  <si>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</si>
  <si>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</si>
  <si>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</si>
  <si>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</si>
  <si>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</si>
  <si>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</si>
  <si>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</si>
  <si>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</si>
  <si>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</si>
  <si>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</si>
  <si>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</si>
  <si>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</si>
  <si>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</si>
  <si>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</si>
  <si>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</si>
  <si>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</si>
  <si>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</si>
  <si>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</si>
  <si>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</si>
  <si>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</si>
  <si>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</si>
  <si>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</si>
  <si>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</si>
  <si>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</si>
  <si>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The error was discovered during the October 2022 ME2.</t>
  </si>
  <si>
    <t>TBC</t>
  </si>
  <si>
    <t xml:space="preserve">The value for Atmospheric Pressure in the flow computer was incorrect following the 2021 ME2 validation.  </t>
  </si>
  <si>
    <t>MER/CAD/225/22</t>
  </si>
  <si>
    <t>EA018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</si>
</sst>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Alignment="1">
      <alignment wrapText="1"/>
    </xf>
    <xf numFmtId="0" fontId="4" fillId="0" borderId="10" xfId="0" applyFont="1" applyBorder="1"/>
    <xf numFmtId="0" fontId="4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7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/>
    <xf numFmtId="0" fontId="1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1" fillId="0" borderId="0" xfId="0" applyFont="1"/>
    <xf numFmtId="0" fontId="12" fillId="0" borderId="18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1" fillId="0" borderId="25" xfId="0" applyFont="1" applyBorder="1"/>
    <xf numFmtId="0" fontId="2" fillId="0" borderId="26" xfId="0" applyFont="1" applyBorder="1"/>
    <xf numFmtId="0" fontId="11" fillId="0" borderId="18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30" xfId="0" applyFont="1" applyBorder="1"/>
    <xf numFmtId="0" fontId="11" fillId="0" borderId="31" xfId="0" applyFont="1" applyBorder="1"/>
    <xf numFmtId="0" fontId="0" fillId="0" borderId="29" xfId="0" applyFont="1" applyBorder="1"/>
    <xf numFmtId="0" fontId="11" fillId="0" borderId="32" xfId="0" applyFont="1" applyBorder="1"/>
    <xf numFmtId="14" fontId="0" fillId="0" borderId="5" xfId="0" applyNumberFormat="1" applyFont="1" applyBorder="1"/>
    <xf numFmtId="0" fontId="0" fillId="0" borderId="5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19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8515625" style="0" customWidth="1"/>
    <col min="3" max="3" width="38.8515625" style="0" customWidth="1"/>
    <col min="4" max="4" width="31.140625" style="0" customWidth="1"/>
    <col min="5" max="5" width="31.421875" style="0" customWidth="1"/>
    <col min="6" max="6" width="1.1484375" style="0" customWidth="1"/>
  </cols>
  <sheetData>
    <row r="1" spans="1:6" ht="7" customHeight="1">
      <c r="A1" s="10"/>
      <c r="B1" s="10"/>
      <c r="C1" s="10"/>
      <c r="D1" s="10"/>
      <c r="E1" s="10"/>
      <c r="F1" s="10"/>
    </row>
    <row r="2" spans="1:6" ht="20">
      <c r="A2" s="10"/>
      <c r="B2" s="75" t="s">
        <v>0</v>
      </c>
      <c r="C2" s="75"/>
      <c r="D2" s="75"/>
      <c r="E2" s="75"/>
      <c r="F2" s="10"/>
    </row>
    <row r="3" spans="1:6" ht="7" customHeight="1" thickBot="1">
      <c r="A3" s="10"/>
      <c r="B3" s="10"/>
      <c r="C3" s="10"/>
      <c r="D3" s="10"/>
      <c r="E3" s="10"/>
      <c r="F3" s="10"/>
    </row>
    <row r="4" spans="1:6" ht="17.15" customHeight="1" thickBot="1">
      <c r="A4" s="10"/>
      <c r="B4" s="79" t="s">
        <v>1</v>
      </c>
      <c r="C4" s="79"/>
      <c r="D4" s="23" t="s">
        <v>562</v>
      </c>
      <c r="F4" s="10"/>
    </row>
    <row r="5" spans="1:6" ht="17.15" customHeight="1" thickBot="1">
      <c r="A5" s="10"/>
      <c r="B5" s="24" t="s">
        <v>2</v>
      </c>
      <c r="C5" s="11" t="s">
        <v>561</v>
      </c>
      <c r="F5" s="10"/>
    </row>
    <row r="6" spans="1:6" ht="17.15" customHeight="1" thickBot="1">
      <c r="A6" s="10"/>
      <c r="B6" s="1" t="s">
        <v>3</v>
      </c>
      <c r="C6" s="12" t="s">
        <v>4</v>
      </c>
      <c r="D6" s="1"/>
      <c r="F6" s="10"/>
    </row>
    <row r="7" spans="1:6" ht="7" customHeight="1" thickBot="1">
      <c r="A7" s="10"/>
      <c r="B7" s="10"/>
      <c r="C7" s="10"/>
      <c r="D7" s="10"/>
      <c r="E7" s="10"/>
      <c r="F7" s="10"/>
    </row>
    <row r="8" spans="1:6" ht="12.75">
      <c r="A8" s="10"/>
      <c r="B8" s="66" t="s">
        <v>5</v>
      </c>
      <c r="C8" s="69" t="s">
        <v>560</v>
      </c>
      <c r="D8" s="70"/>
      <c r="E8" s="71"/>
      <c r="F8" s="10"/>
    </row>
    <row r="9" spans="1:6" ht="25.5" customHeight="1" thickBot="1">
      <c r="A9" s="10"/>
      <c r="B9" s="66"/>
      <c r="C9" s="72"/>
      <c r="D9" s="73"/>
      <c r="E9" s="74"/>
      <c r="F9" s="10"/>
    </row>
    <row r="10" spans="1:6" ht="7" customHeight="1" thickBot="1">
      <c r="A10" s="10"/>
      <c r="B10" s="10"/>
      <c r="C10" s="10"/>
      <c r="D10" s="10"/>
      <c r="E10" s="10"/>
      <c r="F10" s="10"/>
    </row>
    <row r="11" spans="1:6" ht="40.5" customHeight="1" thickBot="1">
      <c r="A11" s="10"/>
      <c r="B11" s="24" t="s">
        <v>6</v>
      </c>
      <c r="C11" s="76" t="s">
        <v>558</v>
      </c>
      <c r="D11" s="77"/>
      <c r="E11" s="78"/>
      <c r="F11" s="10"/>
    </row>
    <row r="12" spans="1:6" ht="7" customHeight="1" thickBot="1">
      <c r="A12" s="10"/>
      <c r="B12" s="10"/>
      <c r="C12" s="10"/>
      <c r="D12" s="10"/>
      <c r="E12" s="10"/>
      <c r="F12" s="10"/>
    </row>
    <row r="13" spans="1:6" ht="13.5" thickBot="1">
      <c r="A13" s="10"/>
      <c r="B13" s="66" t="s">
        <v>7</v>
      </c>
      <c r="C13" s="1" t="s">
        <v>8</v>
      </c>
      <c r="D13" s="13">
        <v>44854</v>
      </c>
      <c r="E13" s="4" t="s">
        <v>9</v>
      </c>
      <c r="F13" s="10"/>
    </row>
    <row r="14" spans="1:6" ht="13.5" thickBot="1">
      <c r="A14" s="10"/>
      <c r="B14" s="66"/>
      <c r="C14" s="1" t="s">
        <v>10</v>
      </c>
      <c r="D14" s="64" t="s">
        <v>559</v>
      </c>
      <c r="E14" s="4" t="s">
        <v>9</v>
      </c>
      <c r="F14" s="10"/>
    </row>
    <row r="15" spans="1:6" ht="8.15" customHeight="1" thickBot="1">
      <c r="A15" s="10"/>
      <c r="B15" s="10"/>
      <c r="C15" s="10"/>
      <c r="D15" s="10"/>
      <c r="E15" s="10"/>
      <c r="F15" s="10"/>
    </row>
    <row r="16" spans="1:6" ht="13.5" thickBot="1">
      <c r="A16" s="10"/>
      <c r="B16" s="66" t="s">
        <v>11</v>
      </c>
      <c r="C16" s="1" t="s">
        <v>12</v>
      </c>
      <c r="D16" s="13">
        <v>44851</v>
      </c>
      <c r="E16" s="4" t="s">
        <v>9</v>
      </c>
      <c r="F16" s="10"/>
    </row>
    <row r="17" spans="1:6" ht="13.5" thickBot="1">
      <c r="A17" s="10"/>
      <c r="B17" s="66"/>
      <c r="C17" s="1" t="s">
        <v>13</v>
      </c>
      <c r="D17" s="13">
        <v>44854</v>
      </c>
      <c r="E17" s="4" t="s">
        <v>9</v>
      </c>
      <c r="F17" s="10"/>
    </row>
    <row r="18" spans="1:6" ht="15.5" thickBot="1">
      <c r="A18" s="10"/>
      <c r="B18" s="66"/>
      <c r="C18" s="1" t="s">
        <v>14</v>
      </c>
      <c r="D18" s="13">
        <v>44488</v>
      </c>
      <c r="E18" s="4" t="s">
        <v>9</v>
      </c>
      <c r="F18" s="10"/>
    </row>
    <row r="19" spans="1:6" ht="15.5" thickBot="1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>
      <c r="A20" s="10"/>
      <c r="B20" s="66"/>
      <c r="C20" s="1" t="s">
        <v>16</v>
      </c>
      <c r="D20" s="13">
        <v>44851</v>
      </c>
      <c r="E20" s="4" t="s">
        <v>9</v>
      </c>
      <c r="F20" s="10"/>
    </row>
    <row r="21" spans="1:6" ht="8.15" customHeight="1" thickBot="1">
      <c r="A21" s="10"/>
      <c r="B21" s="10"/>
      <c r="C21" s="10"/>
      <c r="D21" s="10"/>
      <c r="E21" s="10"/>
      <c r="F21" s="10"/>
    </row>
    <row r="22" spans="1:6" ht="15" customHeight="1" thickBot="1">
      <c r="A22" s="10"/>
      <c r="B22" s="1" t="s">
        <v>17</v>
      </c>
      <c r="C22" s="1"/>
      <c r="D22" s="12" t="s">
        <v>439</v>
      </c>
      <c r="E22" t="str">
        <f>VLOOKUP($D$22,OfftakeRange,3)</f>
        <v>ROYSOF</v>
      </c>
      <c r="F22" s="10"/>
    </row>
    <row r="23" spans="1:6" ht="15" customHeight="1">
      <c r="A23" s="10"/>
      <c r="B23" s="1" t="s">
        <v>18</v>
      </c>
      <c r="C23" s="1" t="s">
        <v>19</v>
      </c>
      <c r="D23" t="str">
        <f>VLOOKUP($D$22,OfftakeRange,4)</f>
        <v>National Grid - NTS</v>
      </c>
      <c r="F23" s="10"/>
    </row>
    <row r="24" spans="1:6" ht="15" customHeight="1">
      <c r="A24" s="10"/>
      <c r="B24" s="1"/>
      <c r="C24" s="1" t="s">
        <v>20</v>
      </c>
      <c r="D24" t="str">
        <f>VLOOKUP($D$22,OfftakeRange,5)</f>
        <v>Cadent Gas Limited - DN</v>
      </c>
      <c r="F24" s="10"/>
    </row>
    <row r="25" spans="1:6" ht="15" customHeight="1">
      <c r="A25" s="10"/>
      <c r="B25" s="1" t="s">
        <v>21</v>
      </c>
      <c r="C25" s="1"/>
      <c r="D25" t="str">
        <f>VLOOKUP($D$22,OfftakeRange,7)</f>
        <v>System</v>
      </c>
      <c r="F25" s="10"/>
    </row>
    <row r="26" spans="1:6" ht="15" customHeight="1">
      <c r="A26" s="10"/>
      <c r="B26" s="1" t="s">
        <v>22</v>
      </c>
      <c r="C26" s="1"/>
      <c r="D26" s="20" t="s">
        <v>57</v>
      </c>
      <c r="F26" s="10"/>
    </row>
    <row r="27" spans="1:6" ht="7" customHeight="1" thickBot="1">
      <c r="A27" s="10"/>
      <c r="B27" s="10"/>
      <c r="C27" s="10"/>
      <c r="D27" s="10"/>
      <c r="E27" s="10"/>
      <c r="F27" s="10"/>
    </row>
    <row r="28" spans="1:6" ht="16.5" customHeight="1" thickBot="1">
      <c r="A28" s="10"/>
      <c r="B28" s="67" t="s">
        <v>23</v>
      </c>
      <c r="C28" s="68"/>
      <c r="D28" s="65" t="s">
        <v>559</v>
      </c>
      <c r="E28" s="4" t="s">
        <v>24</v>
      </c>
      <c r="F28" s="10"/>
    </row>
    <row r="29" spans="1:6" ht="15" customHeight="1" thickBot="1">
      <c r="A29" s="10"/>
      <c r="B29" s="1" t="s">
        <v>25</v>
      </c>
      <c r="C29" s="1"/>
      <c r="D29" s="65" t="s">
        <v>559</v>
      </c>
      <c r="E29" s="4" t="s">
        <v>26</v>
      </c>
      <c r="F29" s="10"/>
    </row>
    <row r="30" spans="1:6" ht="15" customHeight="1" thickBot="1">
      <c r="A30" s="10"/>
      <c r="B30" s="1" t="s">
        <v>27</v>
      </c>
      <c r="C30" s="1"/>
      <c r="D30" s="65" t="s">
        <v>559</v>
      </c>
      <c r="E30" s="4" t="s">
        <v>28</v>
      </c>
      <c r="F30" s="10"/>
    </row>
    <row r="31" spans="1:6" ht="15" customHeight="1" thickBot="1">
      <c r="A31" s="10"/>
      <c r="B31" s="1" t="s">
        <v>29</v>
      </c>
      <c r="C31" s="1"/>
      <c r="D31" s="12" t="s">
        <v>534</v>
      </c>
      <c r="E31" t="str">
        <f>VLOOKUP(D31,'Look Up Data'!C272:D274,2)</f>
        <v>&gt;= 50 GWh</v>
      </c>
      <c r="F31" s="10"/>
    </row>
    <row r="32" spans="1:6" ht="8.15" customHeight="1" thickBot="1">
      <c r="A32" s="10"/>
      <c r="B32" s="10"/>
      <c r="C32" s="10"/>
      <c r="D32" s="10"/>
      <c r="E32" s="10"/>
      <c r="F32" s="10"/>
    </row>
    <row r="33" spans="1:6" ht="15" customHeight="1" thickBot="1">
      <c r="A33" s="10"/>
      <c r="B33" s="1" t="s">
        <v>31</v>
      </c>
      <c r="C33" s="1"/>
      <c r="D33" s="12" t="s">
        <v>533</v>
      </c>
      <c r="F33" s="10"/>
    </row>
    <row r="34" spans="1:6" ht="7" customHeight="1">
      <c r="A34" s="10"/>
      <c r="B34" s="10"/>
      <c r="C34" s="10"/>
      <c r="D34" s="10"/>
      <c r="E34" s="10"/>
      <c r="F34" s="10"/>
    </row>
    <row r="36" spans="2:3" ht="13">
      <c r="B36" s="19" t="s">
        <v>32</v>
      </c>
      <c r="C36" s="1"/>
    </row>
    <row r="37" spans="2:3" ht="13">
      <c r="B37" s="19" t="s">
        <v>33</v>
      </c>
      <c r="C37" s="1"/>
    </row>
    <row r="38" ht="12.75">
      <c r="B38" s="19" t="s">
        <v>34</v>
      </c>
    </row>
    <row r="39" ht="12.75">
      <c r="B39" s="19" t="s">
        <v>35</v>
      </c>
    </row>
    <row r="40" ht="12.75">
      <c r="B40" s="19" t="s">
        <v>36</v>
      </c>
    </row>
    <row r="41" ht="12.7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5">
    <dataValidation type="list" allowBlank="1" showInputMessage="1" showErrorMessage="1" sqref="E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Data'!$A$5:$A$269</formula1>
    </dataValidation>
    <dataValidation type="list" allowBlank="1" showInputMessage="1" showErrorMessage="1" sqref="C6">
      <formula1>'Look Up Data'!$E$271:$E$280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201">
      <selection activeCell="F218" sqref="F218"/>
    </sheetView>
  </sheetViews>
  <sheetFormatPr defaultColWidth="8.8515625" defaultRowHeight="12.75"/>
  <cols>
    <col min="1" max="1" width="42.5742187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8515625" style="0" customWidth="1"/>
  </cols>
  <sheetData>
    <row r="1" spans="1:7" ht="13">
      <c r="A1" s="1" t="s">
        <v>38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7.15" customHeight="1">
      <c r="A3" s="82" t="s">
        <v>17</v>
      </c>
      <c r="B3" s="84" t="s">
        <v>39</v>
      </c>
      <c r="C3" s="25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ht="12.75">
      <c r="A4" s="83"/>
      <c r="B4" s="85"/>
      <c r="C4" s="26" t="s">
        <v>44</v>
      </c>
      <c r="D4" s="85"/>
      <c r="E4" s="85"/>
      <c r="F4" s="85"/>
      <c r="G4" s="81"/>
    </row>
    <row r="5" spans="1:7" ht="12.7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ht="12.7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ht="12.7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ht="12.7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ht="12.7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ht="12.7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ht="12.7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ht="12.7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ht="12.7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ht="12.7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ht="12.7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ht="12.7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ht="12.7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58</v>
      </c>
    </row>
    <row r="21" spans="1:7" ht="12.7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ht="12.7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58</v>
      </c>
    </row>
    <row r="23" spans="1:7" ht="12.7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ht="12.7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ht="12.7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ht="12.7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ht="12.7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ht="12.7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ht="12.7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ht="12.7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ht="12.7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ht="12.7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ht="12.7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ht="12.7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ht="12.7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ht="12.7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ht="12.7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ht="12.7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ht="12.7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ht="12.7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ht="12.7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ht="12.7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ht="12.7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ht="12.7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ht="12.7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ht="12.7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ht="12.7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ht="12.7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ht="12.7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ht="12.7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ht="12.7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ht="12.7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ht="12.7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ht="12.7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ht="12.7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ht="12.7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ht="12.7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ht="12.7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ht="12.7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ht="12.7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ht="12.7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ht="12.7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ht="12.7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ht="12.7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ht="12.7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ht="12.7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ht="12.7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ht="12.7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ht="12.7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ht="12.7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ht="12.7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ht="12.7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ht="12.7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ht="12.7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ht="12.7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ht="12.7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ht="12.7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ht="12.7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ht="12.7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ht="12.7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ht="12.7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ht="12.7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ht="12.7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ht="12.7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ht="12.7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ht="12.7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ht="12.7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ht="12.7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ht="12.7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ht="12.7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ht="12.7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ht="12.7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ht="12.7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ht="12.7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ht="12.7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ht="12.7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ht="12.7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ht="12.7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ht="12.7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ht="12.7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ht="12.7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ht="12.7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ht="12.7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ht="12.7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ht="12.7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ht="12.7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ht="12.7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ht="12.7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ht="12.7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ht="12.7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ht="12.7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ht="12.7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ht="12.7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ht="12.7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ht="12.7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ht="12.7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ht="12.7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ht="12.7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ht="12.7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ht="12.7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ht="12.7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ht="12.7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ht="12.7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ht="12.7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ht="12.7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ht="12.7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ht="12.7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ht="12.7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ht="12.7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ht="12.7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ht="12.7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ht="12.7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ht="12.7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ht="12.7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ht="12.7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ht="12.7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ht="12.7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ht="12.7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ht="12.7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ht="12.7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ht="12.7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ht="12.7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ht="12.7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ht="12.7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ht="12.7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ht="12.7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ht="12.7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ht="12.7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ht="12.7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ht="12.7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ht="12.7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ht="12.7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ht="12.7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ht="12.7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ht="12.7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ht="12.7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ht="12.7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ht="12.7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ht="12.7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ht="12.7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ht="12.7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ht="12.7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ht="12.7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ht="12.7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ht="12.7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ht="12.7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ht="12.7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ht="12.7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ht="12.7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ht="12.7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ht="12.7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ht="12.7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ht="12.7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ht="12.7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ht="12.7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ht="12.7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ht="12.7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ht="12.7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ht="12.7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ht="12.7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ht="12.7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ht="12.7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ht="12.7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ht="12.7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ht="12.7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ht="12.7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ht="12.7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ht="12.7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ht="12.7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ht="12.7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ht="12.7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ht="12.7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ht="12.7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ht="12.7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ht="12.7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ht="12.7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ht="12.7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ht="12.7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ht="12.7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ht="12.7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ht="12.7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ht="12.7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ht="12.7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ht="12.7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ht="12.7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ht="12.7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ht="12.7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ht="12.7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ht="12.7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ht="12.7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ht="12.7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ht="12.7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ht="12.7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ht="12.7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ht="12.7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ht="12.7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ht="12.7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ht="12.7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ht="12.7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ht="12.7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ht="12.7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ht="12.7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ht="12.7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ht="12.7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ht="12.7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ht="12.7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ht="12.7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ht="12.7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ht="12.7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ht="12.7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ht="12.7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ht="12.7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ht="12.7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ht="12.7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ht="12.7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ht="12.7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ht="12.7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ht="12.7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ht="12.7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ht="12.7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ht="12.7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ht="12.7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ht="12.7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ht="12.7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ht="12.7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ht="12.7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ht="12.7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ht="12.7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ht="12.7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ht="12.7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ht="12.7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ht="12.7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ht="12.7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ht="12.7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ht="12.7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>
      <c r="A270" s="50"/>
      <c r="B270" s="50"/>
      <c r="C270" s="50"/>
      <c r="D270" s="50"/>
      <c r="E270" s="50"/>
      <c r="F270" s="50"/>
      <c r="G270" s="50"/>
    </row>
    <row r="271" spans="1:7" ht="14.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>
      <c r="A275" s="50"/>
      <c r="B275" s="50"/>
      <c r="C275" s="50"/>
      <c r="D275" s="50"/>
      <c r="E275" s="62" t="s">
        <v>542</v>
      </c>
      <c r="F275" s="50"/>
      <c r="G275" s="50"/>
    </row>
    <row r="276" spans="1:7" ht="14.5">
      <c r="A276" s="50"/>
      <c r="B276" s="50"/>
      <c r="C276" s="50"/>
      <c r="D276" s="50"/>
      <c r="E276" s="62" t="s">
        <v>543</v>
      </c>
      <c r="F276" s="50"/>
      <c r="G276" s="50"/>
    </row>
    <row r="277" spans="1:7" ht="14.5">
      <c r="A277" s="50"/>
      <c r="B277" s="50"/>
      <c r="C277" s="50"/>
      <c r="D277" s="50"/>
      <c r="E277" s="62" t="s">
        <v>544</v>
      </c>
      <c r="F277" s="50"/>
      <c r="G277" s="50"/>
    </row>
    <row r="278" spans="1:7" ht="14.5">
      <c r="A278" s="50"/>
      <c r="B278" s="50"/>
      <c r="C278" s="50"/>
      <c r="D278" s="50"/>
      <c r="E278" s="59" t="s">
        <v>545</v>
      </c>
      <c r="F278" s="50"/>
      <c r="G278" s="50"/>
    </row>
    <row r="279" spans="1:7" ht="14.5">
      <c r="A279" s="50"/>
      <c r="B279" s="50"/>
      <c r="C279" s="50"/>
      <c r="D279" s="50"/>
      <c r="E279" s="59" t="s">
        <v>546</v>
      </c>
      <c r="F279" s="50"/>
      <c r="G279" s="50"/>
    </row>
    <row r="280" spans="1:7" ht="14.5">
      <c r="A280" s="50"/>
      <c r="B280" s="50"/>
      <c r="C280" s="50"/>
      <c r="D280" s="50"/>
      <c r="E280" s="63" t="s">
        <v>547</v>
      </c>
      <c r="F280" s="50"/>
      <c r="G280" s="50"/>
    </row>
    <row r="281" spans="1:7" ht="14.5">
      <c r="A281" s="50"/>
      <c r="B281" s="50"/>
      <c r="C281" s="50"/>
      <c r="D281" s="50"/>
      <c r="E281" s="50"/>
      <c r="F281" s="50"/>
      <c r="G281" s="50"/>
    </row>
    <row r="282" spans="1:7" ht="14.5">
      <c r="A282" s="50"/>
      <c r="B282" s="50"/>
      <c r="C282" s="50"/>
      <c r="D282" s="50"/>
      <c r="E282" s="50"/>
      <c r="F282" s="50"/>
      <c r="G282" s="50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A2" sqref="A2:P2"/>
    </sheetView>
  </sheetViews>
  <sheetFormatPr defaultColWidth="8.8515625" defaultRowHeight="12.75"/>
  <cols>
    <col min="1" max="2" width="10.1406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140625" style="0" customWidth="1"/>
    <col min="16" max="16" width="16.8515625" style="0" customWidth="1"/>
    <col min="17" max="17" width="8.140625" style="0" customWidth="1"/>
  </cols>
  <sheetData>
    <row r="1" spans="1:17" ht="67.5" customHeight="1" thickTop="1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37.5">
      <c r="A2" s="14" t="str">
        <f>'Notification Sheet'!$D$4</f>
        <v>EA018</v>
      </c>
      <c r="B2" s="15" t="str">
        <f>'Notification Sheet'!$C$5</f>
        <v>MER/CAD/225/22</v>
      </c>
      <c r="C2" s="15" t="str">
        <f>'Notification Sheet'!$C$8</f>
        <v xml:space="preserve">The value for Atmospheric Pressure in the flow computer was incorrect following the 2021 ME2 validation.  </v>
      </c>
      <c r="D2" s="15" t="str">
        <f>'Notification Sheet'!$D$22</f>
        <v>Royston MRA/MRB Combined</v>
      </c>
      <c r="E2" s="15" t="str">
        <f>'Notification Sheet'!$D$26</f>
        <v>EA</v>
      </c>
      <c r="F2" s="15" t="str">
        <f>'Notification Sheet'!$D$24</f>
        <v>Cadent Gas Limited - DN</v>
      </c>
      <c r="G2" s="15" t="str">
        <f>'Notification Sheet'!$D$31</f>
        <v>High</v>
      </c>
      <c r="H2" s="15" t="str">
        <f>'Notification Sheet'!$D$29</f>
        <v>TBC</v>
      </c>
      <c r="I2" s="15" t="str">
        <f>'Notification Sheet'!$D$30</f>
        <v>TBC</v>
      </c>
      <c r="J2" s="16">
        <f>'Notification Sheet'!$D$16</f>
        <v>44851</v>
      </c>
      <c r="K2" s="16">
        <f>'Notification Sheet'!$D$17</f>
        <v>44854</v>
      </c>
      <c r="L2" s="17">
        <f>'Notification Sheet'!$D$18</f>
        <v>44488</v>
      </c>
      <c r="M2" s="17">
        <f>'Notification Sheet'!$D19</f>
        <v>0</v>
      </c>
      <c r="N2" s="17">
        <f>'Notification Sheet'!$D$20</f>
        <v>44851</v>
      </c>
      <c r="O2" s="17">
        <f>'Notification Sheet'!$D$13</f>
        <v>44854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D15FC-2D13-44D3-90B3-9CCF87555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dcterms:created xsi:type="dcterms:W3CDTF">2008-07-29T09:04:52Z</dcterms:created>
  <dcterms:modified xsi:type="dcterms:W3CDTF">2022-10-20T12:22:03Z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WorkbookGuid">
    <vt:lpwstr>cb9f4a1a-eb84-4f0a-8046-144a6150e167</vt:lpwstr>
  </property>
  <property fmtid="{D5CDD505-2E9C-101B-9397-08002B2CF9AE}" pid="5" name="MSIP_Label_7a28ff59-1dd3-406f-be87-f82473b549be_Enabled">
    <vt:lpwstr>True</vt:lpwstr>
  </property>
  <property fmtid="{D5CDD505-2E9C-101B-9397-08002B2CF9AE}" pid="6" name="MSIP_Label_7a28ff59-1dd3-406f-be87-f82473b549be_SiteId">
    <vt:lpwstr>de0d74aa-9914-4bb9-9235-fbefe83b1769</vt:lpwstr>
  </property>
  <property fmtid="{D5CDD505-2E9C-101B-9397-08002B2CF9AE}" pid="7" name="MSIP_Label_7a28ff59-1dd3-406f-be87-f82473b549be_Owner">
    <vt:lpwstr>damian.ray@cadentgas.com</vt:lpwstr>
  </property>
  <property fmtid="{D5CDD505-2E9C-101B-9397-08002B2CF9AE}" pid="8" name="MSIP_Label_7a28ff59-1dd3-406f-be87-f82473b549be_SetDate">
    <vt:lpwstr>2022-10-20T08:27:23.3934796Z</vt:lpwstr>
  </property>
  <property fmtid="{D5CDD505-2E9C-101B-9397-08002B2CF9AE}" pid="9" name="MSIP_Label_7a28ff59-1dd3-406f-be87-f82473b549be_Name">
    <vt:lpwstr>Cadent - Official</vt:lpwstr>
  </property>
  <property fmtid="{D5CDD505-2E9C-101B-9397-08002B2CF9AE}" pid="10" name="MSIP_Label_7a28ff59-1dd3-406f-be87-f82473b549be_Application">
    <vt:lpwstr>Microsoft Azure Information Protection</vt:lpwstr>
  </property>
  <property fmtid="{D5CDD505-2E9C-101B-9397-08002B2CF9AE}" pid="11" name="MSIP_Label_7a28ff59-1dd3-406f-be87-f82473b549be_Extended_MSFT_Method">
    <vt:lpwstr>Automatic</vt:lpwstr>
  </property>
  <property fmtid="{D5CDD505-2E9C-101B-9397-08002B2CF9AE}" pid="12" name="Sensitivity">
    <vt:lpwstr>Cadent - Official</vt:lpwstr>
  </property>
</Properties>
</file>