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<sst xmlns="http://schemas.openxmlformats.org/spreadsheetml/2006/main" count="1257" uniqueCount="374">
  <si>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</si>
  <si>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</si>
  <si>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</si>
  <si>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</si>
  <si>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</si>
  <si>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</si>
  <si>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</si>
  <si>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</si>
  <si>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</si>
  <si>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</si>
  <si>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</si>
  <si>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</si>
  <si>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</si>
  <si>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</si>
  <si>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</si>
  <si>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</si>
  <si>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</si>
  <si>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</si>
  <si>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</si>
  <si>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</si>
  <si>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</si>
  <si>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</si>
  <si>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</si>
  <si>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</si>
  <si>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</si>
  <si>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</si>
  <si>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</si>
  <si>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</si>
  <si>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</si>
  <si>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</si>
  <si>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</si>
  <si>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</si>
  <si>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</si>
  <si>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</si>
  <si>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</si>
  <si>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</si>
  <si>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</si>
  <si>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</si>
  <si>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</si>
  <si>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</si>
  <si>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</si>
  <si>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</si>
  <si>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</si>
  <si>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</si>
  <si>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</si>
  <si>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</si>
  <si>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</si>
  <si>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</si>
  <si>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</si>
  <si>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</si>
  <si>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</si>
  <si>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</si>
  <si>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</si>
  <si>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</si>
  <si>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</si>
  <si>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</si>
  <si>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</si>
  <si>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</si>
  <si>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</si>
  <si>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</si>
  <si>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</si>
  <si>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</si>
  <si>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</si>
  <si>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</si>
  <si>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</si>
  <si>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</si>
  <si>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</si>
  <si>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</si>
  <si>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</si>
  <si>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</si>
  <si>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</si>
  <si>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</si>
  <si>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</si>
  <si>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</si>
  <si>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</si>
  <si>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</si>
  <si>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</si>
  <si>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</si>
  <si>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</si>
  <si>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</si>
  <si>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</si>
  <si>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</si>
  <si>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</si>
  <si>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</si>
  <si>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</si>
  <si>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</si>
  <si>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</si>
  <si>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</si>
  <si>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</si>
  <si>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</si>
  <si>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</si>
  <si>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</si>
  <si>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</si>
  <si>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</si>
  <si>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</si>
  <si>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</si>
  <si>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</si>
  <si>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</si>
  <si>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</si>
  <si>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</si>
  <si>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</si>
  <si>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</si>
  <si>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</si>
  <si>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</si>
  <si>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</si>
  <si>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</si>
  <si>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</si>
  <si>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</si>
  <si>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</si>
  <si>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</si>
  <si>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</si>
  <si>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</si>
  <si>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</si>
  <si>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</si>
  <si>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</si>
  <si>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</si>
  <si>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</si>
  <si>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</si>
  <si>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</si>
  <si>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</si>
  <si>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</si>
  <si>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</si>
  <si>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</si>
  <si>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</si>
  <si>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</si>
  <si>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</si>
  <si>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</si>
  <si>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</si>
  <si>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</si>
  <si>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</si>
  <si>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</si>
  <si>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</si>
  <si>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</si>
  <si>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</si>
  <si>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</si>
  <si>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</si>
  <si>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</si>
  <si>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</si>
  <si>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</si>
  <si>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</si>
  <si>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</si>
  <si>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</si>
  <si>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</si>
  <si>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</si>
  <si>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</si>
  <si>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</si>
  <si>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</si>
  <si>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</si>
  <si>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</si>
  <si>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</si>
  <si>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</si>
  <si>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</si>
  <si>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</si>
  <si>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</si>
  <si>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</si>
  <si>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</si>
  <si>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</si>
  <si>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</si>
  <si>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</si>
  <si>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</si>
  <si>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</si>
  <si>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</si>
  <si>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</si>
  <si>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</si>
  <si>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</si>
  <si>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</si>
  <si>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</si>
  <si>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</si>
  <si>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</si>
  <si>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</si>
  <si>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</si>
  <si>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</si>
  <si>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</si>
  <si>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</si>
  <si>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</si>
  <si>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</si>
  <si>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</si>
  <si>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</si>
  <si>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</si>
  <si>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</si>
  <si>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</si>
  <si>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</si>
  <si>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</si>
  <si>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</si>
  <si>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</si>
  <si>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</si>
  <si>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</si>
  <si>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</si>
  <si>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</si>
  <si>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</si>
  <si>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</si>
  <si>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</si>
  <si>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</si>
  <si>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</si>
  <si>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</si>
  <si>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</si>
  <si>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</si>
  <si>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</si>
  <si>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</si>
  <si>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</si>
  <si>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</si>
  <si>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</si>
  <si>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</si>
  <si>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</si>
  <si>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</si>
  <si>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</si>
  <si>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</si>
  <si>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</si>
  <si>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</si>
  <si>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</si>
  <si>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</si>
  <si>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</si>
  <si>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</si>
  <si>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</si>
  <si>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</si>
  <si>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</si>
  <si>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</si>
  <si>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</si>
  <si>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</si>
  <si>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</si>
  <si>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</si>
  <si>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</si>
  <si>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</si>
  <si>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</si>
  <si>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</si>
  <si>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</si>
  <si>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</si>
  <si>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</si>
  <si>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</si>
  <si>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</si>
  <si>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</si>
  <si>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</si>
  <si>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</si>
  <si>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</si>
  <si>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</si>
  <si>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</si>
  <si>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</si>
  <si>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</si>
  <si>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</si>
  <si>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</si>
  <si>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</si>
  <si>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</si>
  <si>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</si>
  <si>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</si>
  <si>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</si>
  <si>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</si>
  <si>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</si>
  <si>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</si>
  <si>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</si>
  <si>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</si>
  <si>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</si>
  <si>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</si>
  <si>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</si>
  <si>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</si>
  <si>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</si>
  <si>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</si>
  <si>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</si>
  <si>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</si>
  <si>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</si>
  <si>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</si>
  <si>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</si>
  <si>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</si>
  <si>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</si>
  <si>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</si>
  <si>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</si>
  <si>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</si>
  <si>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</si>
  <si>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</si>
  <si>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</si>
  <si>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</si>
  <si>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</si>
  <si>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</si>
  <si>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</si>
  <si>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</si>
  <si>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</si>
  <si>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</si>
  <si>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</si>
  <si>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</si>
  <si>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</si>
  <si>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</si>
  <si>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</si>
  <si>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</si>
  <si>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</si>
  <si>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</si>
  <si>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</si>
  <si>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</si>
  <si>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</si>
  <si>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</si>
  <si>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</si>
  <si>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</si>
  <si>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</si>
  <si>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</si>
  <si>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</si>
  <si>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</si>
  <si>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</si>
  <si>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</si>
  <si>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</si>
  <si>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</si>
  <si>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</si>
  <si>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</si>
  <si>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</si>
  <si>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</si>
  <si>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</si>
  <si>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</si>
  <si>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</si>
  <si>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</si>
  <si>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</si>
  <si>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</si>
  <si>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</si>
  <si>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</si>
  <si>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</si>
  <si>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</si>
  <si>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</si>
  <si>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EA008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</si>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</sst>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94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146</v>
      </c>
      <c r="C4" s="59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145</v>
      </c>
      <c r="C7" s="49" t="s">
        <v>311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6" t="s">
        <v>312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60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60"/>
      <c r="C16" s="2" t="s">
        <v>102</v>
      </c>
      <c r="D16" s="8">
        <v>40043</v>
      </c>
      <c r="F16" s="3"/>
    </row>
    <row r="17" spans="1:6" ht="13.5" thickBot="1" thickTop="1">
      <c r="A17" s="3"/>
      <c r="B17" s="60"/>
      <c r="C17" s="2" t="s">
        <v>103</v>
      </c>
      <c r="D17" s="8">
        <v>39323</v>
      </c>
      <c r="E17" s="10"/>
      <c r="F17" s="3"/>
    </row>
    <row r="18" spans="1:6" ht="13.5" thickBot="1" thickTop="1">
      <c r="A18" s="3"/>
      <c r="B18" s="60"/>
      <c r="C18" s="2" t="s">
        <v>104</v>
      </c>
      <c r="D18" s="8">
        <v>39722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59</v>
      </c>
      <c r="E20" t="str">
        <f>VLOOKUP($D$20,OfftakeRange,3)</f>
        <v>WHITOF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3.78</v>
      </c>
      <c r="F26" s="3"/>
    </row>
    <row r="27" spans="1:6" ht="13.5" thickBot="1" thickTop="1">
      <c r="A27" s="3"/>
      <c r="B27" s="2" t="s">
        <v>304</v>
      </c>
      <c r="C27" s="2"/>
      <c r="D27" s="6">
        <v>3.51</v>
      </c>
      <c r="F27" s="3"/>
    </row>
    <row r="28" spans="1:6" ht="13.5" thickBot="1" thickTop="1">
      <c r="A28" s="3"/>
      <c r="B28" s="2" t="s">
        <v>303</v>
      </c>
      <c r="C28" s="2"/>
      <c r="D28" s="6">
        <v>38.13</v>
      </c>
      <c r="F28" s="3"/>
    </row>
    <row r="29" spans="1:6" ht="13.5" thickBot="1" thickTop="1">
      <c r="A29" s="3"/>
      <c r="B29" s="2" t="s">
        <v>117</v>
      </c>
      <c r="C29" s="2"/>
      <c r="D29" s="6" t="s">
        <v>138</v>
      </c>
      <c r="E29" t="str">
        <f>VLOOKUP(D29,SignificanceRange,2)</f>
        <v>&gt;= 30, &lt;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EA00813102010</v>
      </c>
      <c r="B2" t="str">
        <f>'Notification Sheet'!D4</f>
        <v>EA008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39323</v>
      </c>
      <c r="J2" s="10">
        <f>'Notification Sheet'!D18</f>
        <v>39722</v>
      </c>
      <c r="K2" t="str">
        <f>'Notification Sheet'!D20</f>
        <v>Whitwell MTB</v>
      </c>
      <c r="L2">
        <f>'Notification Sheet'!D26</f>
        <v>3.78</v>
      </c>
      <c r="M2">
        <f>'Notification Sheet'!D27</f>
        <v>3.51</v>
      </c>
      <c r="N2">
        <f>'Notification Sheet'!D28</f>
        <v>38.13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2011-04-28T17:57:01Z</dcterms:modified>
  <cp:category/>
  <cp:version/>
  <cp:contentType/>
  <cp:contentStatus/>
  <cp:revision>1</cp:revision>
</cp:coreProperties>
</file>