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828" windowWidth="10080" windowHeight="6048" tabRatio="793"/>
  </bookViews>
  <sheets>
    <sheet name="1-Summary" sheetId="8" r:id="rId1"/>
    <sheet name="3-UK Link Availability" sheetId="2" r:id="rId2"/>
    <sheet name="4-TP &amp; AS Services" sheetId="3" r:id="rId3"/>
    <sheet name="5-Change Report Summary" sheetId="11" r:id="rId4"/>
    <sheet name="6-Change Report Detail" sheetId="12" r:id="rId5"/>
  </sheets>
  <externalReferences>
    <externalReference r:id="rId6"/>
  </externalReferences>
  <definedNames>
    <definedName name="OldVals" localSheetId="4">[1]CMC_History!$A$3:$Z$486</definedName>
  </definedNames>
  <calcPr calcId="145621"/>
</workbook>
</file>

<file path=xl/calcChain.xml><?xml version="1.0" encoding="utf-8"?>
<calcChain xmlns="http://schemas.openxmlformats.org/spreadsheetml/2006/main">
  <c r="G36" i="2" l="1"/>
  <c r="AB7" i="3"/>
  <c r="F38" i="2" l="1"/>
  <c r="E38" i="2"/>
  <c r="D38" i="2"/>
  <c r="C38" i="2"/>
  <c r="B38" i="2"/>
  <c r="G37" i="2"/>
  <c r="G35" i="2"/>
  <c r="G34" i="2"/>
  <c r="G33" i="2"/>
  <c r="G32" i="2"/>
  <c r="G31" i="2"/>
  <c r="G30" i="2"/>
  <c r="G29" i="2"/>
  <c r="G28" i="2"/>
  <c r="G27" i="2"/>
  <c r="G26" i="2"/>
  <c r="Z7" i="3"/>
  <c r="G38" i="2" l="1"/>
  <c r="AA7" i="3"/>
  <c r="Y7" i="3" l="1"/>
  <c r="X7" i="3" l="1"/>
  <c r="W7" i="3" l="1"/>
  <c r="V7" i="3" l="1"/>
  <c r="U7" i="3" l="1"/>
  <c r="T7" i="3" l="1"/>
  <c r="S7" i="3" l="1"/>
  <c r="R7" i="3" l="1"/>
  <c r="B1" i="2" l="1"/>
  <c r="I7" i="3" l="1"/>
  <c r="J7" i="3" s="1"/>
  <c r="K7" i="3" s="1"/>
  <c r="L7" i="3" s="1"/>
  <c r="M7" i="3" s="1"/>
  <c r="N7" i="3" s="1"/>
  <c r="O7" i="3" s="1"/>
  <c r="P7" i="3" s="1"/>
  <c r="Q7" i="3" s="1"/>
  <c r="H7" i="3"/>
  <c r="G7" i="3"/>
  <c r="F7" i="3"/>
  <c r="I1" i="3" l="1"/>
</calcChain>
</file>

<file path=xl/sharedStrings.xml><?xml version="1.0" encoding="utf-8"?>
<sst xmlns="http://schemas.openxmlformats.org/spreadsheetml/2006/main" count="87" uniqueCount="81">
  <si>
    <t>Performance measures</t>
  </si>
  <si>
    <t>Target/max</t>
  </si>
  <si>
    <t>Nominations per day</t>
  </si>
  <si>
    <t>% of  transactions &lt; 4 sec's</t>
  </si>
  <si>
    <t>n/a</t>
  </si>
  <si>
    <t>Transactions per day</t>
  </si>
  <si>
    <t>% Transaction change</t>
  </si>
  <si>
    <t>UK Link (Non-Gemini) Availability &amp; Performance</t>
  </si>
  <si>
    <t>Batch Transfer</t>
  </si>
  <si>
    <t>Service Desk Availability</t>
  </si>
  <si>
    <t>Xoserve Monthly Reporting</t>
  </si>
  <si>
    <t xml:space="preserve">Contract Management Reporting </t>
  </si>
  <si>
    <t>Priority 1 KPI</t>
  </si>
  <si>
    <t xml:space="preserve">Priority 2 KPIs </t>
  </si>
  <si>
    <t>Third Party and Additional Services</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</si>
  <si>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</si>
  <si>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</si>
  <si>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</si>
  <si>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</si>
  <si>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</si>
  <si>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</si>
  <si>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</si>
  <si>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</si>
  <si>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</si>
  <si>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</si>
  <si>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Invoicing Information</t>
  </si>
  <si>
    <t xml:space="preserve">Supply Point Information </t>
  </si>
  <si>
    <t>Total</t>
  </si>
  <si>
    <t>Rolling Third Party Invoiced Amount</t>
  </si>
  <si>
    <t>2.5%CDSP overall turnover</t>
  </si>
  <si>
    <t>Invoice</t>
  </si>
  <si>
    <t>LDZ Capacity (CAZ)</t>
  </si>
  <si>
    <t>Commodity (COM)</t>
  </si>
  <si>
    <t>Amendments (AMS)</t>
  </si>
  <si>
    <t>Meter Assets (MAS &amp; ADP)</t>
  </si>
  <si>
    <t>Class 1</t>
  </si>
  <si>
    <t>Class 2</t>
  </si>
  <si>
    <t>Class 3</t>
  </si>
  <si>
    <t>Class 4</t>
  </si>
  <si>
    <t>Type</t>
  </si>
  <si>
    <t>NTS Entry Capacity (NTE)</t>
  </si>
  <si>
    <t>NTS Exit Capacity (NXC)</t>
  </si>
  <si>
    <t>UK Link Availability (Gemini)</t>
  </si>
  <si>
    <t>UK Link Availability (Non-Gemini)</t>
  </si>
  <si>
    <t>Faults Raised</t>
  </si>
  <si>
    <t>P5</t>
  </si>
  <si>
    <t>P4</t>
  </si>
  <si>
    <t>P3</t>
  </si>
  <si>
    <t>P2</t>
  </si>
  <si>
    <t>P1</t>
  </si>
  <si>
    <t>Reporting Month June 2018</t>
  </si>
  <si>
    <t>Renominations per day</t>
  </si>
  <si>
    <t>August</t>
  </si>
  <si>
    <t>September</t>
  </si>
  <si>
    <t>October</t>
  </si>
  <si>
    <t>01/11–30/11</t>
  </si>
  <si>
    <t>01/12–31/12</t>
  </si>
  <si>
    <t>November</t>
  </si>
  <si>
    <t>December</t>
  </si>
  <si>
    <t>GEMINI Availability &amp; Industry Averages</t>
  </si>
  <si>
    <t>Target/</t>
  </si>
  <si>
    <t>max</t>
  </si>
  <si>
    <t>1/1 – 31/1</t>
  </si>
  <si>
    <t>1/12 – 31/12</t>
  </si>
  <si>
    <t>GEMINI Service</t>
  </si>
  <si>
    <t xml:space="preserve">Transaction response time </t>
  </si>
  <si>
    <t>01/01–31/01</t>
  </si>
  <si>
    <t>January</t>
  </si>
  <si>
    <t>Feb</t>
  </si>
  <si>
    <t>1/2 – 28/2</t>
  </si>
  <si>
    <t>01/02–31/02</t>
  </si>
  <si>
    <t>01/03–31/03</t>
  </si>
  <si>
    <t>Reporting Month: March 2019</t>
  </si>
  <si>
    <t>1/3 – 31/3</t>
  </si>
  <si>
    <t>March 2019</t>
  </si>
  <si>
    <t>March</t>
  </si>
  <si>
    <t>Smart Meter- % 29.94%</t>
  </si>
  <si>
    <t>IS Faults Logged by Customers</t>
  </si>
  <si>
    <t>Systems Availability</t>
  </si>
  <si>
    <r>
      <t xml:space="preserve">
Summary Notes
</t>
    </r>
    <r>
      <rPr>
        <sz val="10"/>
        <color theme="1"/>
        <rFont val="Arial"/>
        <family val="2"/>
      </rPr>
      <t xml:space="preserve">One failed KPI - P2 relating to the submission of Class 1 daily reads to Shippers by 2pm on GFD+1. </t>
    </r>
    <r>
      <rPr>
        <b/>
        <u/>
        <sz val="11"/>
        <color theme="1"/>
        <rFont val="Arial"/>
        <family val="2"/>
      </rPr>
      <t xml:space="preserve">
</t>
    </r>
    <r>
      <rPr>
        <sz val="10"/>
        <color theme="1"/>
        <rFont val="Arial"/>
        <family val="2"/>
      </rPr>
      <t xml:space="preserve">Seven P2 incidents affecting customers raised in March 2019, none resulted in a KPI failure however, all relating to system failure, summary of failures below (this is included on the Customer Issue Register);
- Access to Data Enquiry System (DES)
- Two incidents relating to access to Gemini
- Two incidents relating to access to Xoserve Portal
- UIG Gas Nominations published late
- IX connectivity issue
One incident relating to data submitted to a Shipper in error. Revised Supply Point Data Notifications (S91 File Record), within the Annual Quantity (AQ) Notification file (NRL), were incorrectly issued to the Nominating Shipper after the Nomination Offer had lapsed; 748 meter points were affected. 
Amendment Invoice Taskforce Update took place on Wednesday 24th April 2019, slides available on Xoserve.com. Next Taskforce Update being planned for early May 2019.
Next Customer Expert day will be held on 3rd May, register on Xoserve.com
</t>
    </r>
    <r>
      <rPr>
        <b/>
        <u/>
        <sz val="11"/>
        <color theme="1"/>
        <rFont val="Arial"/>
        <family val="2"/>
      </rPr>
      <t xml:space="preserve">
</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</si>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</sst>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Red]\-&quot;£&quot;#,##0"/>
    <numFmt numFmtId="8" formatCode="&quot;£&quot;#,##0.00;[Red]\-&quot;£&quot;#,##0.00"/>
    <numFmt numFmtId="44" formatCode="_-&quot;£&quot;* #,##0.00_-;\-&quot;£&quot;* #,##0.00_-;_-&quot;£&quot;* &quot;-&quot;??_-;_-@_-"/>
    <numFmt numFmtId="43" formatCode="_-* #,##0.00_-;\-* #,##0.00_-;_-* &quot;-&quot;??_-;_-@_-"/>
    <numFmt numFmtId="164" formatCode="mmm\-yyyy"/>
    <numFmt numFmtId="165" formatCode="[$-F800]dddd\,\ mmmm\ dd\,\ yyyy"/>
    <numFmt numFmtId="166" formatCode="&quot;£&quot;#,##0"/>
    <numFmt numFmtId="167" formatCode="[$-809]d\ mmmm\ yyyy;@"/>
    <numFmt numFmtId="168" formatCode="_(* #,##0.00_);_(* \(#,##0.00\);_(* &quot;-&quot;??_);_(@_)"/>
    <numFmt numFmtId="169" formatCode="0.0%"/>
    <numFmt numFmtId="170" formatCode="_(&quot;£&quot;* #,##0.00_);_(&quot;£&quot;* \(#,##0.00\);_(&quot;£&quot;* &quot;-&quot;??_);_(@_)"/>
    <numFmt numFmtId="171" formatCode="d\-mmm\-yyyy"/>
    <numFmt numFmtId="172" formatCode="_(* #,##0_);_(* \(#,##0\);_(* &quot;-&quot;_);_(@_)"/>
    <numFmt numFmtId="173" formatCode="_-[$€-2]* #,##0.00_-;\-[$€-2]* #,##0.00_-;_-[$€-2]* &quot;-&quot;??_-"/>
    <numFmt numFmtId="174" formatCode="#,##0.00;[Red]\-#,##0.00;\-"/>
    <numFmt numFmtId="175" formatCode="0.000000"/>
    <numFmt numFmtId="176" formatCode="#,##0.0;[Red]\(#,##0.0\)"/>
    <numFmt numFmtId="177" formatCode="0;\-0;;@"/>
    <numFmt numFmtId="178" formatCode="#,##0.00;[Red]#,##0.00;\-"/>
    <numFmt numFmtId="179" formatCode="#,##0.0_);[Red]\(#,##0.0\);\-"/>
    <numFmt numFmtId="180" formatCode="#,##0;\(#,##0\)"/>
    <numFmt numFmtId="181" formatCode="_(&quot;£&quot;* #,##0_);_(&quot;£&quot;* \(#,##0\);_(&quot;£&quot;* &quot;-&quot;_);_(@_)"/>
    <numFmt numFmtId="182" formatCode="&quot;£&quot;#,##0.00"/>
  </numFmts>
  <fonts count="100">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b/>
      <sz val="11"/>
      <color theme="1"/>
      <name val="Calibri"/>
      <family val="2"/>
      <scheme val="minor"/>
    </font>
    <font>
      <sz val="10"/>
      <color theme="1"/>
      <name val="Calibri"/>
      <family val="2"/>
      <scheme val="minor"/>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b/>
      <sz val="9"/>
      <color rgb="FFFFFFFF"/>
      <name val="Arial"/>
      <family val="2"/>
    </font>
    <font>
      <sz val="9"/>
      <color rgb="FF333333"/>
      <name val="Arial"/>
      <family val="2"/>
    </font>
    <font>
      <b/>
      <sz val="10"/>
      <color theme="1"/>
      <name val="Calibri"/>
      <family val="2"/>
      <scheme val="minor"/>
    </font>
    <font>
      <sz val="10"/>
      <color theme="0"/>
      <name val="Calibri"/>
      <family val="2"/>
      <scheme val="minor"/>
    </font>
    <font>
      <u/>
      <sz val="9"/>
      <color indexed="12"/>
      <name val="Geneva"/>
      <family val="2"/>
    </font>
    <font>
      <b/>
      <sz val="10"/>
      <color rgb="FF3F3F3F"/>
      <name val="Calibri"/>
      <family val="2"/>
      <scheme val="minor"/>
    </font>
    <font>
      <i/>
      <sz val="8"/>
      <color theme="1"/>
      <name val="Tahoma"/>
      <family val="2"/>
    </font>
    <font>
      <b/>
      <u/>
      <sz val="10"/>
      <color theme="1"/>
      <name val="Arial"/>
      <family val="2"/>
    </font>
  </fonts>
  <fills count="8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FFFFF"/>
        <bgColor indexed="64"/>
      </patternFill>
    </fill>
    <fill>
      <patternFill patternType="solid">
        <fgColor indexed="9"/>
        <bgColor indexed="64"/>
      </patternFill>
    </fill>
    <fill>
      <patternFill patternType="solid">
        <fgColor theme="4"/>
      </patternFill>
    </fill>
    <fill>
      <patternFill patternType="solid">
        <fgColor theme="4" tint="0.79998168889431442"/>
        <bgColor indexed="65"/>
      </patternFill>
    </fill>
    <fill>
      <patternFill patternType="solid">
        <fgColor rgb="FFD9D9D9"/>
        <bgColor indexed="64"/>
      </patternFill>
    </fill>
    <fill>
      <patternFill patternType="solid">
        <fgColor rgb="FFFF0000"/>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indexed="18"/>
      </left>
      <right style="thin">
        <color indexed="18"/>
      </right>
      <top style="thin">
        <color indexed="18"/>
      </top>
      <bottom style="thin">
        <color indexed="18"/>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3389">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4" fillId="0" borderId="0"/>
    <xf numFmtId="0" fontId="55" fillId="0" borderId="0"/>
    <xf numFmtId="9" fontId="6" fillId="0" borderId="0" applyFont="0" applyFill="0" applyBorder="0" applyAlignment="0" applyProtection="0"/>
    <xf numFmtId="0" fontId="56" fillId="0" borderId="0"/>
    <xf numFmtId="0" fontId="56" fillId="0" borderId="0"/>
    <xf numFmtId="167"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1" fillId="0" borderId="0"/>
    <xf numFmtId="0" fontId="56"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1" fillId="0" borderId="0"/>
    <xf numFmtId="0" fontId="1" fillId="0" borderId="0"/>
    <xf numFmtId="0" fontId="1" fillId="0" borderId="0"/>
    <xf numFmtId="0" fontId="1" fillId="0" borderId="0" applyFont="0" applyFill="0" applyBorder="0" applyAlignment="0" applyProtection="0"/>
    <xf numFmtId="0" fontId="56" fillId="0" borderId="0"/>
    <xf numFmtId="0" fontId="1" fillId="0" borderId="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6" fillId="0" borderId="0">
      <alignment vertical="justify"/>
    </xf>
    <xf numFmtId="0" fontId="58"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58" fillId="2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58"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58"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58"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58" fillId="3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58"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58"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58"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58" fillId="41"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58"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58" fillId="37"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59" fillId="3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59"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59"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59" fillId="41"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59" fillId="38"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59" fillId="37"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5" fillId="59" borderId="0" applyNumberFormat="0" applyBorder="0" applyAlignment="0" applyProtection="0"/>
    <xf numFmtId="0" fontId="15" fillId="5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8" borderId="0" applyNumberFormat="0" applyBorder="0" applyAlignment="0" applyProtection="0"/>
    <xf numFmtId="0" fontId="15" fillId="61"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62" borderId="0" applyNumberFormat="0" applyBorder="0" applyAlignment="0" applyProtection="0"/>
    <xf numFmtId="0" fontId="14" fillId="53"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60" fillId="53" borderId="0" applyNumberFormat="0" applyBorder="0" applyAlignment="0" applyProtection="0"/>
    <xf numFmtId="0" fontId="16" fillId="30" borderId="0" applyNumberFormat="0" applyBorder="0" applyAlignment="0" applyProtection="0"/>
    <xf numFmtId="0" fontId="61" fillId="30" borderId="0" applyNumberFormat="0" applyBorder="0" applyAlignment="0" applyProtection="0"/>
    <xf numFmtId="0" fontId="16" fillId="30" borderId="0" applyNumberFormat="0" applyBorder="0" applyAlignment="0" applyProtection="0"/>
    <xf numFmtId="0" fontId="62" fillId="66" borderId="15" applyNumberFormat="0" applyAlignment="0" applyProtection="0"/>
    <xf numFmtId="0" fontId="62" fillId="66" borderId="15" applyNumberFormat="0" applyAlignment="0" applyProtection="0"/>
    <xf numFmtId="0" fontId="62" fillId="66" borderId="15" applyNumberFormat="0" applyAlignment="0" applyProtection="0"/>
    <xf numFmtId="0" fontId="62" fillId="66" borderId="15" applyNumberFormat="0" applyAlignment="0" applyProtection="0"/>
    <xf numFmtId="0" fontId="62" fillId="66" borderId="15" applyNumberFormat="0" applyAlignment="0" applyProtection="0"/>
    <xf numFmtId="0" fontId="17" fillId="41" borderId="15" applyNumberFormat="0" applyAlignment="0" applyProtection="0"/>
    <xf numFmtId="0" fontId="17" fillId="41" borderId="15" applyNumberFormat="0" applyAlignment="0" applyProtection="0"/>
    <xf numFmtId="0" fontId="63" fillId="25" borderId="29" applyNumberFormat="0" applyAlignment="0" applyProtection="0"/>
    <xf numFmtId="0" fontId="18" fillId="54" borderId="16" applyNumberFormat="0" applyAlignment="0" applyProtection="0"/>
    <xf numFmtId="0" fontId="18" fillId="67" borderId="16" applyNumberFormat="0" applyAlignment="0" applyProtection="0"/>
    <xf numFmtId="0" fontId="18" fillId="67" borderId="16" applyNumberFormat="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8" fontId="64" fillId="0" borderId="0" applyFont="0" applyFill="0" applyBorder="0" applyAlignment="0" applyProtection="0"/>
    <xf numFmtId="169" fontId="56" fillId="0" borderId="0" applyFont="0" applyFill="0" applyBorder="0" applyAlignment="0" applyProtection="0"/>
    <xf numFmtId="168" fontId="64"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8" fontId="64"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9"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9"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43" fontId="1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8"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8" fillId="0" borderId="0" applyFont="0" applyFill="0" applyBorder="0" applyAlignment="0" applyProtection="0"/>
    <xf numFmtId="168" fontId="56" fillId="0" borderId="0" applyFont="0" applyFill="0" applyBorder="0" applyAlignment="0" applyProtection="0"/>
    <xf numFmtId="168" fontId="58"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43"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58"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0" fontId="54" fillId="0" borderId="0" applyFont="0" applyFill="0" applyBorder="0" applyAlignment="0" applyProtection="0"/>
    <xf numFmtId="171" fontId="1" fillId="0" borderId="0" applyFill="0" applyBorder="0"/>
    <xf numFmtId="171" fontId="1" fillId="0" borderId="0" applyFill="0" applyBorder="0"/>
    <xf numFmtId="171" fontId="1" fillId="0" borderId="0" applyFill="0" applyBorder="0"/>
    <xf numFmtId="172" fontId="1" fillId="0" borderId="0" applyFont="0" applyFill="0" applyBorder="0" applyAlignment="0" applyProtection="0"/>
    <xf numFmtId="168" fontId="1" fillId="0" borderId="0" applyFont="0" applyFill="0" applyBorder="0" applyAlignment="0" applyProtection="0"/>
    <xf numFmtId="0" fontId="28" fillId="68" borderId="0" applyNumberFormat="0" applyBorder="0" applyAlignment="0" applyProtection="0"/>
    <xf numFmtId="0" fontId="28" fillId="69" borderId="0" applyNumberFormat="0" applyBorder="0" applyAlignment="0" applyProtection="0"/>
    <xf numFmtId="0" fontId="28" fillId="70" borderId="0" applyNumberFormat="0" applyBorder="0" applyAlignment="0" applyProtection="0"/>
    <xf numFmtId="173" fontId="65" fillId="0" borderId="0" applyFont="0" applyFill="0" applyBorder="0" applyAlignment="0" applyProtection="0"/>
    <xf numFmtId="0" fontId="66" fillId="0" borderId="0" applyNumberFormat="0" applyFill="0" applyBorder="0" applyAlignment="0" applyProtection="0"/>
    <xf numFmtId="0" fontId="19" fillId="0" borderId="0" applyNumberFormat="0" applyFill="0" applyBorder="0" applyAlignment="0" applyProtection="0"/>
    <xf numFmtId="0" fontId="20" fillId="7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67" fillId="0" borderId="31" applyNumberFormat="0" applyFill="0" applyAlignment="0" applyProtection="0"/>
    <xf numFmtId="0" fontId="21" fillId="0" borderId="17" applyNumberFormat="0" applyFill="0" applyAlignment="0" applyProtection="0"/>
    <xf numFmtId="0" fontId="68" fillId="0" borderId="18" applyNumberFormat="0" applyFill="0" applyAlignment="0" applyProtection="0"/>
    <xf numFmtId="0" fontId="22" fillId="0" borderId="18" applyNumberFormat="0" applyFill="0" applyAlignment="0" applyProtection="0"/>
    <xf numFmtId="0" fontId="69" fillId="0" borderId="32" applyNumberFormat="0" applyFill="0" applyAlignment="0" applyProtection="0"/>
    <xf numFmtId="0" fontId="23" fillId="0" borderId="19" applyNumberFormat="0" applyFill="0" applyAlignment="0" applyProtection="0"/>
    <xf numFmtId="0" fontId="69" fillId="0" borderId="0" applyNumberFormat="0" applyFill="0" applyBorder="0" applyAlignment="0" applyProtection="0"/>
    <xf numFmtId="0" fontId="23" fillId="0" borderId="0" applyNumberFormat="0" applyFill="0" applyBorder="0" applyAlignment="0" applyProtection="0"/>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63" borderId="15" applyNumberFormat="0" applyAlignment="0" applyProtection="0"/>
    <xf numFmtId="0" fontId="74" fillId="63" borderId="15" applyNumberFormat="0" applyAlignment="0" applyProtection="0"/>
    <xf numFmtId="0" fontId="74" fillId="63" borderId="15" applyNumberFormat="0" applyAlignment="0" applyProtection="0"/>
    <xf numFmtId="0" fontId="74" fillId="63" borderId="15" applyNumberFormat="0" applyAlignment="0" applyProtection="0"/>
    <xf numFmtId="0" fontId="74" fillId="63" borderId="15" applyNumberFormat="0" applyAlignment="0" applyProtection="0"/>
    <xf numFmtId="0" fontId="24" fillId="37" borderId="15" applyNumberFormat="0" applyAlignment="0" applyProtection="0"/>
    <xf numFmtId="0" fontId="24" fillId="37" borderId="15" applyNumberFormat="0" applyAlignment="0" applyProtection="0"/>
    <xf numFmtId="0" fontId="75" fillId="31" borderId="0"/>
    <xf numFmtId="0" fontId="76" fillId="0" borderId="33" applyNumberFormat="0" applyFill="0" applyAlignment="0" applyProtection="0"/>
    <xf numFmtId="0" fontId="25" fillId="0" borderId="20" applyNumberFormat="0" applyFill="0" applyAlignment="0" applyProtection="0"/>
    <xf numFmtId="0" fontId="26" fillId="63"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7" fillId="0" borderId="0"/>
    <xf numFmtId="0" fontId="54"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167" fontId="1" fillId="0" borderId="0"/>
    <xf numFmtId="0" fontId="64" fillId="0" borderId="0"/>
    <xf numFmtId="0" fontId="14" fillId="0" borderId="0"/>
    <xf numFmtId="0" fontId="64" fillId="0" borderId="0"/>
    <xf numFmtId="0" fontId="56" fillId="0" borderId="0"/>
    <xf numFmtId="0" fontId="56" fillId="0" borderId="0"/>
    <xf numFmtId="0" fontId="64" fillId="0" borderId="0"/>
    <xf numFmtId="0" fontId="14" fillId="0" borderId="0"/>
    <xf numFmtId="0" fontId="64" fillId="0" borderId="0"/>
    <xf numFmtId="0"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4" fillId="0" borderId="0"/>
    <xf numFmtId="0" fontId="5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67" fontId="56" fillId="0" borderId="0"/>
    <xf numFmtId="0" fontId="56" fillId="0" borderId="0" applyFont="0" applyFill="0" applyBorder="0" applyAlignment="0" applyProtection="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applyFont="0" applyFill="0" applyBorder="0" applyAlignment="0" applyProtection="0"/>
    <xf numFmtId="0" fontId="1" fillId="0" borderId="0"/>
    <xf numFmtId="0" fontId="1" fillId="0" borderId="0"/>
    <xf numFmtId="0" fontId="56" fillId="0" borderId="0" applyFont="0" applyFill="0" applyBorder="0" applyAlignment="0" applyProtection="0"/>
    <xf numFmtId="0" fontId="5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56" fillId="0" borderId="0"/>
    <xf numFmtId="0" fontId="56" fillId="0" borderId="0"/>
    <xf numFmtId="0" fontId="56" fillId="0" borderId="0"/>
    <xf numFmtId="0" fontId="56" fillId="0" borderId="0"/>
    <xf numFmtId="0" fontId="56" fillId="0" borderId="0"/>
    <xf numFmtId="0" fontId="56"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0" borderId="0">
      <alignment vertical="top"/>
    </xf>
    <xf numFmtId="0" fontId="64" fillId="0" borderId="0"/>
    <xf numFmtId="0" fontId="64" fillId="0" borderId="0"/>
    <xf numFmtId="0" fontId="6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1" fillId="0" borderId="0"/>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64"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7" fontId="64"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56" fillId="0" borderId="0">
      <alignment vertical="top"/>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4" fillId="0" borderId="0"/>
    <xf numFmtId="0" fontId="64" fillId="0" borderId="0"/>
    <xf numFmtId="0" fontId="64" fillId="0" borderId="0"/>
    <xf numFmtId="167" fontId="64" fillId="0" borderId="0"/>
    <xf numFmtId="167" fontId="64" fillId="0" borderId="0"/>
    <xf numFmtId="167" fontId="64" fillId="0" borderId="0"/>
    <xf numFmtId="0" fontId="6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5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38" fontId="1" fillId="0" borderId="0" applyFont="0" applyFill="0" applyBorder="0" applyAlignment="0" applyProtection="0"/>
    <xf numFmtId="38"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applyFill="0" applyBorder="0">
      <protection locked="0"/>
    </xf>
    <xf numFmtId="0" fontId="1" fillId="62" borderId="21" applyNumberFormat="0" applyFont="0" applyAlignment="0" applyProtection="0"/>
    <xf numFmtId="0" fontId="1" fillId="31" borderId="21" applyNumberFormat="0" applyFont="0" applyAlignment="0" applyProtection="0"/>
    <xf numFmtId="0" fontId="1" fillId="31" borderId="21" applyNumberFormat="0" applyFont="0" applyAlignment="0" applyProtection="0"/>
    <xf numFmtId="0" fontId="14" fillId="31" borderId="21" applyNumberFormat="0" applyFont="0" applyAlignment="0" applyProtection="0"/>
    <xf numFmtId="0" fontId="1" fillId="31" borderId="21" applyNumberFormat="0" applyFont="0" applyAlignment="0" applyProtection="0"/>
    <xf numFmtId="0" fontId="54" fillId="26" borderId="30" applyNumberFormat="0" applyFont="0" applyAlignment="0" applyProtection="0"/>
    <xf numFmtId="0" fontId="27" fillId="66" borderId="22" applyNumberFormat="0" applyAlignment="0" applyProtection="0"/>
    <xf numFmtId="0" fontId="27" fillId="41" borderId="22" applyNumberFormat="0" applyAlignment="0" applyProtection="0"/>
    <xf numFmtId="0" fontId="27" fillId="41" borderId="22" applyNumberFormat="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58"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0" fontId="64" fillId="11" borderId="28">
      <alignment vertical="center"/>
    </xf>
    <xf numFmtId="174" fontId="64" fillId="11" borderId="28">
      <alignment vertical="center"/>
    </xf>
    <xf numFmtId="176"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6" fontId="64" fillId="11" borderId="28">
      <alignment vertical="center"/>
    </xf>
    <xf numFmtId="176"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4" fontId="64" fillId="11" borderId="28">
      <alignment vertical="center"/>
    </xf>
    <xf numFmtId="174" fontId="64" fillId="11" borderId="28">
      <alignment vertical="center"/>
    </xf>
    <xf numFmtId="177"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7" fontId="64" fillId="11" borderId="28">
      <alignment vertical="center"/>
    </xf>
    <xf numFmtId="177" fontId="64" fillId="11" borderId="28">
      <alignment vertical="center"/>
    </xf>
    <xf numFmtId="177" fontId="64" fillId="11" borderId="28">
      <alignment vertical="center"/>
    </xf>
    <xf numFmtId="177" fontId="64" fillId="11" borderId="28">
      <alignment vertical="center"/>
    </xf>
    <xf numFmtId="177" fontId="64" fillId="11" borderId="28">
      <alignment vertical="center"/>
    </xf>
    <xf numFmtId="177" fontId="64" fillId="11" borderId="28">
      <alignment vertical="center"/>
    </xf>
    <xf numFmtId="177" fontId="64" fillId="11" borderId="28">
      <alignment vertical="center"/>
    </xf>
    <xf numFmtId="177" fontId="64" fillId="11" borderId="28">
      <alignment vertical="center"/>
    </xf>
    <xf numFmtId="177"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7" fontId="64" fillId="11" borderId="28">
      <alignment vertical="center"/>
    </xf>
    <xf numFmtId="177" fontId="64" fillId="11" borderId="28">
      <alignment vertical="center"/>
    </xf>
    <xf numFmtId="176"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6" fontId="64" fillId="11" borderId="28">
      <alignment vertical="center"/>
    </xf>
    <xf numFmtId="175" fontId="64" fillId="11" borderId="28">
      <alignment vertical="center"/>
    </xf>
    <xf numFmtId="175" fontId="64" fillId="11" borderId="28">
      <alignment vertical="center"/>
    </xf>
    <xf numFmtId="175" fontId="64" fillId="11" borderId="28">
      <alignment vertical="center"/>
    </xf>
    <xf numFmtId="176" fontId="64" fillId="11" borderId="28">
      <alignment vertical="center"/>
    </xf>
    <xf numFmtId="176"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4" fontId="64" fillId="11" borderId="28">
      <alignment vertical="center"/>
    </xf>
    <xf numFmtId="175" fontId="64" fillId="11" borderId="28">
      <alignment vertical="center"/>
    </xf>
    <xf numFmtId="0" fontId="79" fillId="0" borderId="0"/>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8" fontId="64" fillId="0" borderId="0">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0"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6"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6" fontId="64" fillId="23" borderId="28">
      <alignment vertical="center"/>
      <protection locked="0"/>
    </xf>
    <xf numFmtId="176"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9" fontId="64" fillId="23" borderId="28">
      <alignment vertical="center"/>
      <protection locked="0"/>
    </xf>
    <xf numFmtId="174"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69"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4"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6"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9" fontId="64" fillId="23" borderId="28">
      <alignment vertical="center"/>
      <protection locked="0"/>
    </xf>
    <xf numFmtId="174" fontId="64" fillId="23" borderId="28">
      <alignment vertical="center"/>
      <protection locked="0"/>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9"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7" fontId="64" fillId="4" borderId="28">
      <alignment vertical="center"/>
    </xf>
    <xf numFmtId="177" fontId="64" fillId="4" borderId="28">
      <alignment vertical="center"/>
    </xf>
    <xf numFmtId="177" fontId="64" fillId="4" borderId="28">
      <alignment vertical="center"/>
    </xf>
    <xf numFmtId="177" fontId="64" fillId="4" borderId="28">
      <alignment vertical="center"/>
    </xf>
    <xf numFmtId="177" fontId="64" fillId="4" borderId="28">
      <alignment vertical="center"/>
    </xf>
    <xf numFmtId="177" fontId="64" fillId="4" borderId="28">
      <alignment vertical="center"/>
    </xf>
    <xf numFmtId="177" fontId="64" fillId="4" borderId="28">
      <alignment vertical="center"/>
    </xf>
    <xf numFmtId="177" fontId="64" fillId="4" borderId="28">
      <alignment vertical="center"/>
    </xf>
    <xf numFmtId="177" fontId="64" fillId="4" borderId="28">
      <alignment vertical="center"/>
    </xf>
    <xf numFmtId="177" fontId="64" fillId="4" borderId="28">
      <alignment vertical="center"/>
    </xf>
    <xf numFmtId="177" fontId="64" fillId="4" borderId="28">
      <alignment vertical="center"/>
    </xf>
    <xf numFmtId="177" fontId="64" fillId="4" borderId="28">
      <alignment vertical="center"/>
    </xf>
    <xf numFmtId="177" fontId="64" fillId="4" borderId="28">
      <alignment vertical="center"/>
    </xf>
    <xf numFmtId="177"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9" fontId="64" fillId="4" borderId="28">
      <alignment vertical="center"/>
    </xf>
    <xf numFmtId="179" fontId="64" fillId="4" borderId="28">
      <alignment vertical="center"/>
    </xf>
    <xf numFmtId="176" fontId="64" fillId="4" borderId="28">
      <alignment vertical="center"/>
    </xf>
    <xf numFmtId="175" fontId="64" fillId="4" borderId="28">
      <alignment vertical="center"/>
    </xf>
    <xf numFmtId="175" fontId="64" fillId="4" borderId="28">
      <alignment vertical="center"/>
    </xf>
    <xf numFmtId="175" fontId="64" fillId="4" borderId="28">
      <alignment vertical="center"/>
    </xf>
    <xf numFmtId="175" fontId="64" fillId="4" borderId="28">
      <alignment vertical="center"/>
    </xf>
    <xf numFmtId="175" fontId="64" fillId="4" borderId="28">
      <alignment vertical="center"/>
    </xf>
    <xf numFmtId="175" fontId="64" fillId="4" borderId="28">
      <alignment vertical="center"/>
    </xf>
    <xf numFmtId="175" fontId="64" fillId="4" borderId="28">
      <alignment vertical="center"/>
    </xf>
    <xf numFmtId="175" fontId="64" fillId="4" borderId="28">
      <alignment vertical="center"/>
    </xf>
    <xf numFmtId="175" fontId="64" fillId="4" borderId="28">
      <alignment vertical="center"/>
    </xf>
    <xf numFmtId="175" fontId="64" fillId="4" borderId="28">
      <alignment vertical="center"/>
    </xf>
    <xf numFmtId="175" fontId="64" fillId="4" borderId="28">
      <alignment vertical="center"/>
    </xf>
    <xf numFmtId="175" fontId="64" fillId="4" borderId="28">
      <alignment vertical="center"/>
    </xf>
    <xf numFmtId="175" fontId="64" fillId="4" borderId="28">
      <alignment vertical="center"/>
    </xf>
    <xf numFmtId="175"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5" fontId="64" fillId="4" borderId="28">
      <alignment vertical="center"/>
    </xf>
    <xf numFmtId="175" fontId="64" fillId="4" borderId="28">
      <alignment vertical="center"/>
    </xf>
    <xf numFmtId="175" fontId="64" fillId="4" borderId="28">
      <alignment vertical="center"/>
    </xf>
    <xf numFmtId="176" fontId="64" fillId="4" borderId="28">
      <alignment vertical="center"/>
    </xf>
    <xf numFmtId="176"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9"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5"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0" fontId="64" fillId="4" borderId="28">
      <alignment vertical="center"/>
    </xf>
    <xf numFmtId="174" fontId="64" fillId="4" borderId="28">
      <alignment vertical="center"/>
    </xf>
    <xf numFmtId="176"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6"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6" fontId="64" fillId="4" borderId="28">
      <alignment vertical="center"/>
    </xf>
    <xf numFmtId="176"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4" borderId="28">
      <alignment vertical="center"/>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177"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7" fontId="64" fillId="6" borderId="28">
      <alignment horizontal="right" vertical="center"/>
      <protection locked="0"/>
    </xf>
    <xf numFmtId="177" fontId="64" fillId="6" borderId="28">
      <alignment horizontal="right" vertical="center"/>
      <protection locked="0"/>
    </xf>
    <xf numFmtId="177" fontId="64" fillId="6" borderId="28">
      <alignment horizontal="right" vertical="center"/>
      <protection locked="0"/>
    </xf>
    <xf numFmtId="177" fontId="64" fillId="6" borderId="28">
      <alignment horizontal="right" vertical="center"/>
      <protection locked="0"/>
    </xf>
    <xf numFmtId="177" fontId="64" fillId="6" borderId="28">
      <alignment horizontal="right" vertical="center"/>
      <protection locked="0"/>
    </xf>
    <xf numFmtId="177" fontId="64" fillId="6" borderId="28">
      <alignment horizontal="right" vertical="center"/>
      <protection locked="0"/>
    </xf>
    <xf numFmtId="177" fontId="64" fillId="6" borderId="28">
      <alignment horizontal="right" vertical="center"/>
      <protection locked="0"/>
    </xf>
    <xf numFmtId="177" fontId="64" fillId="6" borderId="28">
      <alignment horizontal="right" vertical="center"/>
      <protection locked="0"/>
    </xf>
    <xf numFmtId="177"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7" fontId="64" fillId="6" borderId="28">
      <alignment horizontal="right" vertical="center"/>
      <protection locked="0"/>
    </xf>
    <xf numFmtId="177" fontId="64" fillId="6" borderId="28">
      <alignment horizontal="right" vertical="center"/>
      <protection locked="0"/>
    </xf>
    <xf numFmtId="176"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0"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175" fontId="64" fillId="6" borderId="28">
      <alignment horizontal="right" vertical="center"/>
      <protection locked="0"/>
    </xf>
    <xf numFmtId="0" fontId="64" fillId="6" borderId="28">
      <alignment horizontal="right" vertical="center"/>
      <protection locked="0"/>
    </xf>
    <xf numFmtId="175" fontId="64" fillId="6" borderId="28">
      <alignment horizontal="right" vertical="center"/>
      <protection locked="0"/>
    </xf>
    <xf numFmtId="174" fontId="64" fillId="6" borderId="28">
      <alignment horizontal="right" vertical="center"/>
      <protection locked="0"/>
    </xf>
    <xf numFmtId="176"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6" fontId="64" fillId="6" borderId="28">
      <alignment horizontal="right" vertical="center"/>
      <protection locked="0"/>
    </xf>
    <xf numFmtId="176"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4" fontId="64" fillId="6" borderId="28">
      <alignment horizontal="right" vertical="center"/>
      <protection locked="0"/>
    </xf>
    <xf numFmtId="178" fontId="64" fillId="0" borderId="0">
      <protection locked="0"/>
    </xf>
    <xf numFmtId="4" fontId="80" fillId="72" borderId="34" applyNumberFormat="0" applyProtection="0">
      <alignment vertical="center"/>
    </xf>
    <xf numFmtId="4" fontId="81" fillId="72" borderId="34" applyNumberFormat="0" applyProtection="0">
      <alignment vertical="center"/>
    </xf>
    <xf numFmtId="4" fontId="80" fillId="72" borderId="34" applyNumberFormat="0" applyProtection="0">
      <alignment horizontal="left" vertical="center" indent="1"/>
    </xf>
    <xf numFmtId="0" fontId="80" fillId="72" borderId="34" applyNumberFormat="0" applyProtection="0">
      <alignment horizontal="left" vertical="top" indent="1"/>
    </xf>
    <xf numFmtId="4" fontId="80" fillId="27" borderId="0" applyNumberFormat="0" applyProtection="0">
      <alignment horizontal="left" vertical="center" indent="1"/>
    </xf>
    <xf numFmtId="4" fontId="58" fillId="30" borderId="34" applyNumberFormat="0" applyProtection="0">
      <alignment horizontal="right" vertical="center"/>
    </xf>
    <xf numFmtId="4" fontId="58" fillId="29" borderId="34" applyNumberFormat="0" applyProtection="0">
      <alignment horizontal="right" vertical="center"/>
    </xf>
    <xf numFmtId="4" fontId="58" fillId="56" borderId="34" applyNumberFormat="0" applyProtection="0">
      <alignment horizontal="right" vertical="center"/>
    </xf>
    <xf numFmtId="4" fontId="58" fillId="42" borderId="34" applyNumberFormat="0" applyProtection="0">
      <alignment horizontal="right" vertical="center"/>
    </xf>
    <xf numFmtId="4" fontId="58" fillId="46" borderId="34" applyNumberFormat="0" applyProtection="0">
      <alignment horizontal="right" vertical="center"/>
    </xf>
    <xf numFmtId="4" fontId="58" fillId="65" borderId="34" applyNumberFormat="0" applyProtection="0">
      <alignment horizontal="right" vertical="center"/>
    </xf>
    <xf numFmtId="4" fontId="58" fillId="39" borderId="34" applyNumberFormat="0" applyProtection="0">
      <alignment horizontal="right" vertical="center"/>
    </xf>
    <xf numFmtId="4" fontId="58" fillId="73" borderId="34" applyNumberFormat="0" applyProtection="0">
      <alignment horizontal="right" vertical="center"/>
    </xf>
    <xf numFmtId="4" fontId="58" fillId="40" borderId="34" applyNumberFormat="0" applyProtection="0">
      <alignment horizontal="right" vertical="center"/>
    </xf>
    <xf numFmtId="4" fontId="80" fillId="74" borderId="35" applyNumberFormat="0" applyProtection="0">
      <alignment horizontal="left" vertical="center" indent="1"/>
    </xf>
    <xf numFmtId="4" fontId="80" fillId="74" borderId="35" applyNumberFormat="0" applyProtection="0">
      <alignment horizontal="left" vertical="center" indent="1"/>
    </xf>
    <xf numFmtId="4" fontId="58" fillId="75" borderId="0" applyNumberFormat="0" applyProtection="0">
      <alignment horizontal="left" vertical="center" indent="1"/>
    </xf>
    <xf numFmtId="4" fontId="82" fillId="38" borderId="0" applyNumberFormat="0" applyProtection="0">
      <alignment horizontal="left" vertical="center" indent="1"/>
    </xf>
    <xf numFmtId="4" fontId="58" fillId="27" borderId="34" applyNumberFormat="0" applyProtection="0">
      <alignment horizontal="right" vertical="center"/>
    </xf>
    <xf numFmtId="4" fontId="58" fillId="75" borderId="0" applyNumberFormat="0" applyProtection="0">
      <alignment horizontal="left" vertical="center" indent="1"/>
    </xf>
    <xf numFmtId="4" fontId="58" fillId="75" borderId="0" applyNumberFormat="0" applyProtection="0">
      <alignment horizontal="left" vertical="center" indent="1"/>
    </xf>
    <xf numFmtId="4" fontId="58" fillId="75" borderId="0" applyNumberFormat="0" applyProtection="0">
      <alignment horizontal="left" vertical="center" indent="1"/>
    </xf>
    <xf numFmtId="4" fontId="58" fillId="27" borderId="0" applyNumberFormat="0" applyProtection="0">
      <alignment horizontal="left" vertical="center" indent="1"/>
    </xf>
    <xf numFmtId="4" fontId="58" fillId="27" borderId="0" applyNumberFormat="0" applyProtection="0">
      <alignment horizontal="left" vertical="center" indent="1"/>
    </xf>
    <xf numFmtId="4" fontId="58" fillId="27" borderId="0" applyNumberFormat="0" applyProtection="0">
      <alignment horizontal="left" vertical="center" indent="1"/>
    </xf>
    <xf numFmtId="0" fontId="1" fillId="38" borderId="34" applyNumberFormat="0" applyProtection="0">
      <alignment horizontal="left" vertical="center" indent="1"/>
    </xf>
    <xf numFmtId="0" fontId="1" fillId="38" borderId="34" applyNumberFormat="0" applyProtection="0">
      <alignment horizontal="left" vertical="center" indent="1"/>
    </xf>
    <xf numFmtId="0" fontId="1" fillId="38" borderId="34" applyNumberFormat="0" applyProtection="0">
      <alignment horizontal="left" vertical="center" indent="1"/>
    </xf>
    <xf numFmtId="0" fontId="1" fillId="38" borderId="34" applyNumberFormat="0" applyProtection="0">
      <alignment horizontal="left" vertical="top" indent="1"/>
    </xf>
    <xf numFmtId="0" fontId="1" fillId="38" borderId="34" applyNumberFormat="0" applyProtection="0">
      <alignment horizontal="left" vertical="top" indent="1"/>
    </xf>
    <xf numFmtId="0" fontId="1" fillId="38" borderId="34" applyNumberFormat="0" applyProtection="0">
      <alignment horizontal="left" vertical="top" indent="1"/>
    </xf>
    <xf numFmtId="0" fontId="1" fillId="27" borderId="34" applyNumberFormat="0" applyProtection="0">
      <alignment horizontal="left" vertical="center" indent="1"/>
    </xf>
    <xf numFmtId="0" fontId="1" fillId="27" borderId="34" applyNumberFormat="0" applyProtection="0">
      <alignment horizontal="left" vertical="center" indent="1"/>
    </xf>
    <xf numFmtId="0" fontId="1" fillId="27" borderId="34" applyNumberFormat="0" applyProtection="0">
      <alignment horizontal="left" vertical="center" indent="1"/>
    </xf>
    <xf numFmtId="0" fontId="1" fillId="27" borderId="34" applyNumberFormat="0" applyProtection="0">
      <alignment horizontal="left" vertical="top" indent="1"/>
    </xf>
    <xf numFmtId="0" fontId="1" fillId="27" borderId="34" applyNumberFormat="0" applyProtection="0">
      <alignment horizontal="left" vertical="top" indent="1"/>
    </xf>
    <xf numFmtId="0" fontId="1" fillId="27" borderId="34" applyNumberFormat="0" applyProtection="0">
      <alignment horizontal="left" vertical="top" indent="1"/>
    </xf>
    <xf numFmtId="0" fontId="1" fillId="35" borderId="34" applyNumberFormat="0" applyProtection="0">
      <alignment horizontal="left" vertical="center" indent="1"/>
    </xf>
    <xf numFmtId="0" fontId="1" fillId="35" borderId="34" applyNumberFormat="0" applyProtection="0">
      <alignment horizontal="left" vertical="center" indent="1"/>
    </xf>
    <xf numFmtId="0" fontId="1" fillId="35" borderId="34" applyNumberFormat="0" applyProtection="0">
      <alignment horizontal="left" vertical="center" indent="1"/>
    </xf>
    <xf numFmtId="0" fontId="1" fillId="35" borderId="34" applyNumberFormat="0" applyProtection="0">
      <alignment horizontal="left" vertical="top" indent="1"/>
    </xf>
    <xf numFmtId="0" fontId="1" fillId="35" borderId="34" applyNumberFormat="0" applyProtection="0">
      <alignment horizontal="left" vertical="top" indent="1"/>
    </xf>
    <xf numFmtId="0" fontId="1" fillId="35" borderId="34" applyNumberFormat="0" applyProtection="0">
      <alignment horizontal="left" vertical="top" indent="1"/>
    </xf>
    <xf numFmtId="0" fontId="1" fillId="75" borderId="34" applyNumberFormat="0" applyProtection="0">
      <alignment horizontal="left" vertical="center" indent="1"/>
    </xf>
    <xf numFmtId="0" fontId="1" fillId="75" borderId="34" applyNumberFormat="0" applyProtection="0">
      <alignment horizontal="left" vertical="center" indent="1"/>
    </xf>
    <xf numFmtId="0" fontId="1" fillId="75" borderId="34" applyNumberFormat="0" applyProtection="0">
      <alignment horizontal="left" vertical="center" indent="1"/>
    </xf>
    <xf numFmtId="0" fontId="1" fillId="75" borderId="34" applyNumberFormat="0" applyProtection="0">
      <alignment horizontal="left" vertical="top" indent="1"/>
    </xf>
    <xf numFmtId="0" fontId="1" fillId="75" borderId="34" applyNumberFormat="0" applyProtection="0">
      <alignment horizontal="left" vertical="top" indent="1"/>
    </xf>
    <xf numFmtId="0" fontId="1" fillId="75" borderId="34" applyNumberFormat="0" applyProtection="0">
      <alignment horizontal="left" vertical="top" indent="1"/>
    </xf>
    <xf numFmtId="0" fontId="1" fillId="33" borderId="28" applyNumberFormat="0">
      <protection locked="0"/>
    </xf>
    <xf numFmtId="0" fontId="1" fillId="33" borderId="28" applyNumberFormat="0">
      <protection locked="0"/>
    </xf>
    <xf numFmtId="0" fontId="1" fillId="33" borderId="28" applyNumberFormat="0">
      <protection locked="0"/>
    </xf>
    <xf numFmtId="0" fontId="1" fillId="33" borderId="28" applyNumberFormat="0">
      <protection locked="0"/>
    </xf>
    <xf numFmtId="0" fontId="1" fillId="33" borderId="28" applyNumberFormat="0">
      <protection locked="0"/>
    </xf>
    <xf numFmtId="0" fontId="1" fillId="33" borderId="28" applyNumberFormat="0">
      <protection locked="0"/>
    </xf>
    <xf numFmtId="0" fontId="1" fillId="33" borderId="28" applyNumberFormat="0">
      <protection locked="0"/>
    </xf>
    <xf numFmtId="0" fontId="1" fillId="33" borderId="28" applyNumberFormat="0">
      <protection locked="0"/>
    </xf>
    <xf numFmtId="0" fontId="1" fillId="33" borderId="28" applyNumberFormat="0">
      <protection locked="0"/>
    </xf>
    <xf numFmtId="0" fontId="1" fillId="33" borderId="28" applyNumberFormat="0">
      <protection locked="0"/>
    </xf>
    <xf numFmtId="0" fontId="1" fillId="33" borderId="28" applyNumberFormat="0">
      <protection locked="0"/>
    </xf>
    <xf numFmtId="0" fontId="1" fillId="33" borderId="28" applyNumberFormat="0">
      <protection locked="0"/>
    </xf>
    <xf numFmtId="0" fontId="1" fillId="33" borderId="28" applyNumberFormat="0">
      <protection locked="0"/>
    </xf>
    <xf numFmtId="0" fontId="1" fillId="33" borderId="28" applyNumberFormat="0">
      <protection locked="0"/>
    </xf>
    <xf numFmtId="0" fontId="1" fillId="33" borderId="28" applyNumberFormat="0">
      <protection locked="0"/>
    </xf>
    <xf numFmtId="0" fontId="1" fillId="33" borderId="28" applyNumberFormat="0">
      <protection locked="0"/>
    </xf>
    <xf numFmtId="0" fontId="1" fillId="33" borderId="28" applyNumberFormat="0">
      <protection locked="0"/>
    </xf>
    <xf numFmtId="0" fontId="83" fillId="38" borderId="36" applyBorder="0"/>
    <xf numFmtId="4" fontId="58" fillId="31" borderId="34" applyNumberFormat="0" applyProtection="0">
      <alignment vertical="center"/>
    </xf>
    <xf numFmtId="4" fontId="84" fillId="31" borderId="34" applyNumberFormat="0" applyProtection="0">
      <alignment vertical="center"/>
    </xf>
    <xf numFmtId="4" fontId="58" fillId="31" borderId="34" applyNumberFormat="0" applyProtection="0">
      <alignment horizontal="left" vertical="center" indent="1"/>
    </xf>
    <xf numFmtId="0" fontId="58" fillId="31" borderId="34" applyNumberFormat="0" applyProtection="0">
      <alignment horizontal="left" vertical="top" indent="1"/>
    </xf>
    <xf numFmtId="4" fontId="58" fillId="75" borderId="34" applyNumberFormat="0" applyProtection="0">
      <alignment horizontal="right" vertical="center"/>
    </xf>
    <xf numFmtId="4" fontId="84" fillId="75" borderId="34" applyNumberFormat="0" applyProtection="0">
      <alignment horizontal="right" vertical="center"/>
    </xf>
    <xf numFmtId="4" fontId="58" fillId="27" borderId="34" applyNumberFormat="0" applyProtection="0">
      <alignment horizontal="left" vertical="center" indent="1"/>
    </xf>
    <xf numFmtId="0" fontId="58" fillId="27" borderId="34" applyNumberFormat="0" applyProtection="0">
      <alignment horizontal="left" vertical="top" indent="1"/>
    </xf>
    <xf numFmtId="4" fontId="85" fillId="76" borderId="0" applyNumberFormat="0" applyProtection="0">
      <alignment horizontal="left" vertical="center" indent="1"/>
    </xf>
    <xf numFmtId="0" fontId="86" fillId="77" borderId="28"/>
    <xf numFmtId="0" fontId="86" fillId="77" borderId="28"/>
    <xf numFmtId="0" fontId="86" fillId="77" borderId="28"/>
    <xf numFmtId="0" fontId="86" fillId="77" borderId="28"/>
    <xf numFmtId="0" fontId="86" fillId="77" borderId="28"/>
    <xf numFmtId="0" fontId="86" fillId="77" borderId="28"/>
    <xf numFmtId="0" fontId="86" fillId="77" borderId="28"/>
    <xf numFmtId="0" fontId="86" fillId="77" borderId="28"/>
    <xf numFmtId="4" fontId="87" fillId="75" borderId="34" applyNumberFormat="0" applyProtection="0">
      <alignment horizontal="right" vertical="center"/>
    </xf>
    <xf numFmtId="0" fontId="88" fillId="0" borderId="0" applyNumberFormat="0" applyFill="0" applyBorder="0" applyAlignment="0" applyProtection="0"/>
    <xf numFmtId="0" fontId="1" fillId="78" borderId="0"/>
    <xf numFmtId="0" fontId="1" fillId="0" borderId="0" applyFont="0" applyFill="0" applyBorder="0" applyAlignment="0" applyProtection="0"/>
    <xf numFmtId="0" fontId="1" fillId="0" borderId="0" applyFont="0" applyFill="0" applyBorder="0" applyAlignment="0" applyProtection="0"/>
    <xf numFmtId="0" fontId="89" fillId="0" borderId="37" applyNumberFormat="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0" fontId="91" fillId="0" borderId="27" applyFill="0"/>
    <xf numFmtId="180" fontId="91" fillId="0" borderId="27" applyFill="0"/>
    <xf numFmtId="180" fontId="91" fillId="0" borderId="27" applyFill="0"/>
    <xf numFmtId="180" fontId="91" fillId="0" borderId="27" applyFill="0"/>
    <xf numFmtId="180" fontId="91" fillId="0" borderId="27" applyFill="0"/>
    <xf numFmtId="180" fontId="91" fillId="0" borderId="27" applyFill="0"/>
    <xf numFmtId="180" fontId="91" fillId="0" borderId="27" applyFill="0"/>
    <xf numFmtId="180" fontId="91" fillId="0" borderId="27" applyFill="0"/>
    <xf numFmtId="0" fontId="28" fillId="0" borderId="38" applyNumberFormat="0" applyFill="0" applyAlignment="0" applyProtection="0"/>
    <xf numFmtId="0" fontId="28" fillId="0" borderId="23" applyNumberFormat="0" applyFill="0" applyAlignment="0" applyProtection="0"/>
    <xf numFmtId="181" fontId="1" fillId="0" borderId="0" applyFont="0" applyFill="0" applyBorder="0" applyAlignment="0" applyProtection="0"/>
    <xf numFmtId="170"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86" fillId="45" borderId="45" applyNumberFormat="0" applyProtection="0">
      <alignment horizontal="left" vertical="center" indent="1"/>
    </xf>
    <xf numFmtId="4" fontId="86" fillId="0" borderId="45" applyNumberFormat="0" applyProtection="0">
      <alignment horizontal="right" vertical="center"/>
    </xf>
    <xf numFmtId="9" fontId="6" fillId="0" borderId="0" applyFont="0" applyFill="0" applyBorder="0" applyAlignment="0" applyProtection="0"/>
    <xf numFmtId="0" fontId="6" fillId="0" borderId="0"/>
    <xf numFmtId="0" fontId="54" fillId="85" borderId="0" applyNumberFormat="0" applyBorder="0" applyAlignment="0" applyProtection="0"/>
    <xf numFmtId="0" fontId="95" fillId="84" borderId="0" applyNumberFormat="0" applyBorder="0" applyAlignment="0" applyProtection="0"/>
    <xf numFmtId="0" fontId="95" fillId="84" borderId="0" applyNumberFormat="0" applyBorder="0" applyAlignment="0" applyProtection="0"/>
    <xf numFmtId="0" fontId="95" fillId="84" borderId="0" applyNumberFormat="0" applyBorder="0" applyAlignment="0" applyProtection="0"/>
    <xf numFmtId="0" fontId="95" fillId="84" borderId="0" applyNumberFormat="0" applyBorder="0" applyAlignment="0" applyProtection="0"/>
    <xf numFmtId="0" fontId="95" fillId="84" borderId="0" applyNumberFormat="0" applyBorder="0" applyAlignment="0" applyProtection="0"/>
    <xf numFmtId="0" fontId="62" fillId="66" borderId="48" applyNumberFormat="0" applyAlignment="0" applyProtection="0"/>
    <xf numFmtId="0" fontId="62" fillId="66" borderId="48" applyNumberFormat="0" applyAlignment="0" applyProtection="0"/>
    <xf numFmtId="0" fontId="62" fillId="66" borderId="48" applyNumberFormat="0" applyAlignment="0" applyProtection="0"/>
    <xf numFmtId="0" fontId="62" fillId="66" borderId="48" applyNumberFormat="0" applyAlignment="0" applyProtection="0"/>
    <xf numFmtId="0" fontId="62" fillId="66" borderId="48" applyNumberFormat="0" applyAlignment="0" applyProtection="0"/>
    <xf numFmtId="0" fontId="62" fillId="66" borderId="48" applyNumberFormat="0" applyAlignment="0" applyProtection="0"/>
    <xf numFmtId="0" fontId="62" fillId="66" borderId="48" applyNumberFormat="0" applyAlignment="0" applyProtection="0"/>
    <xf numFmtId="0" fontId="62" fillId="66" borderId="48" applyNumberFormat="0" applyAlignment="0" applyProtection="0"/>
    <xf numFmtId="0" fontId="62" fillId="66" borderId="48" applyNumberFormat="0" applyAlignment="0" applyProtection="0"/>
    <xf numFmtId="0" fontId="17" fillId="41" borderId="48" applyNumberFormat="0" applyAlignment="0" applyProtection="0"/>
    <xf numFmtId="0" fontId="17" fillId="41" borderId="48" applyNumberFormat="0" applyAlignment="0" applyProtection="0"/>
    <xf numFmtId="0" fontId="62" fillId="66" borderId="48" applyNumberFormat="0" applyAlignment="0" applyProtection="0"/>
    <xf numFmtId="0" fontId="17" fillId="41" borderId="48" applyNumberFormat="0" applyAlignment="0" applyProtection="0"/>
    <xf numFmtId="0" fontId="17" fillId="41" borderId="48"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5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96" fillId="0" borderId="0" applyNumberFormat="0" applyFill="0" applyBorder="0" applyAlignment="0" applyProtection="0">
      <alignment vertical="top"/>
      <protection locked="0"/>
    </xf>
    <xf numFmtId="0" fontId="74" fillId="63" borderId="48" applyNumberFormat="0" applyAlignment="0" applyProtection="0"/>
    <xf numFmtId="0" fontId="74" fillId="63" borderId="48" applyNumberFormat="0" applyAlignment="0" applyProtection="0"/>
    <xf numFmtId="0" fontId="74" fillId="63" borderId="48" applyNumberFormat="0" applyAlignment="0" applyProtection="0"/>
    <xf numFmtId="0" fontId="74" fillId="63" borderId="48" applyNumberFormat="0" applyAlignment="0" applyProtection="0"/>
    <xf numFmtId="0" fontId="74" fillId="63" borderId="48" applyNumberFormat="0" applyAlignment="0" applyProtection="0"/>
    <xf numFmtId="0" fontId="74" fillId="63" borderId="48" applyNumberFormat="0" applyAlignment="0" applyProtection="0"/>
    <xf numFmtId="0" fontId="74" fillId="63" borderId="48" applyNumberFormat="0" applyAlignment="0" applyProtection="0"/>
    <xf numFmtId="0" fontId="74" fillId="63" borderId="48" applyNumberFormat="0" applyAlignment="0" applyProtection="0"/>
    <xf numFmtId="0" fontId="74" fillId="63" borderId="48" applyNumberFormat="0" applyAlignment="0" applyProtection="0"/>
    <xf numFmtId="0" fontId="24" fillId="37" borderId="48" applyNumberFormat="0" applyAlignment="0" applyProtection="0"/>
    <xf numFmtId="0" fontId="24" fillId="37" borderId="48" applyNumberFormat="0" applyAlignment="0" applyProtection="0"/>
    <xf numFmtId="0" fontId="74" fillId="63" borderId="48" applyNumberFormat="0" applyAlignment="0" applyProtection="0"/>
    <xf numFmtId="0" fontId="24" fillId="37" borderId="48" applyNumberFormat="0" applyAlignment="0" applyProtection="0"/>
    <xf numFmtId="0" fontId="24" fillId="37" borderId="48"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applyFont="0" applyFill="0" applyBorder="0" applyAlignment="0" applyProtection="0"/>
    <xf numFmtId="0" fontId="5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62" borderId="49" applyNumberFormat="0" applyFont="0" applyAlignment="0" applyProtection="0"/>
    <xf numFmtId="0" fontId="1" fillId="31" borderId="49" applyNumberFormat="0" applyFont="0" applyAlignment="0" applyProtection="0"/>
    <xf numFmtId="0" fontId="1" fillId="31" borderId="49" applyNumberFormat="0" applyFont="0" applyAlignment="0" applyProtection="0"/>
    <xf numFmtId="0" fontId="1" fillId="31" borderId="49" applyNumberFormat="0" applyFont="0" applyAlignment="0" applyProtection="0"/>
    <xf numFmtId="0" fontId="1" fillId="31" borderId="49" applyNumberFormat="0" applyFont="0" applyAlignment="0" applyProtection="0"/>
    <xf numFmtId="0" fontId="1" fillId="62" borderId="49" applyNumberFormat="0" applyFont="0" applyAlignment="0" applyProtection="0"/>
    <xf numFmtId="0" fontId="14" fillId="31" borderId="49" applyNumberFormat="0" applyFont="0" applyAlignment="0" applyProtection="0"/>
    <xf numFmtId="0" fontId="1" fillId="31" borderId="49" applyNumberFormat="0" applyFont="0" applyAlignment="0" applyProtection="0"/>
    <xf numFmtId="0" fontId="1" fillId="31" borderId="49" applyNumberFormat="0" applyFont="0" applyAlignment="0" applyProtection="0"/>
    <xf numFmtId="0" fontId="14" fillId="31" borderId="49" applyNumberFormat="0" applyFont="0" applyAlignment="0" applyProtection="0"/>
    <xf numFmtId="0" fontId="54" fillId="26" borderId="30" applyNumberFormat="0" applyFont="0" applyAlignment="0" applyProtection="0"/>
    <xf numFmtId="0" fontId="27" fillId="66" borderId="50" applyNumberFormat="0" applyAlignment="0" applyProtection="0"/>
    <xf numFmtId="0" fontId="27" fillId="41" borderId="50" applyNumberFormat="0" applyAlignment="0" applyProtection="0"/>
    <xf numFmtId="0" fontId="27" fillId="41" borderId="50" applyNumberFormat="0" applyAlignment="0" applyProtection="0"/>
    <xf numFmtId="0" fontId="27" fillId="66" borderId="50" applyNumberFormat="0" applyAlignment="0" applyProtection="0"/>
    <xf numFmtId="0" fontId="27" fillId="41" borderId="50" applyNumberFormat="0" applyAlignment="0" applyProtection="0"/>
    <xf numFmtId="0" fontId="27" fillId="41" borderId="50" applyNumberFormat="0" applyAlignment="0" applyProtection="0"/>
    <xf numFmtId="0" fontId="97" fillId="25" borderId="4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80" fillId="72" borderId="51" applyNumberFormat="0" applyProtection="0">
      <alignment vertical="center"/>
    </xf>
    <xf numFmtId="4" fontId="80" fillId="72" borderId="51" applyNumberFormat="0" applyProtection="0">
      <alignment vertical="center"/>
    </xf>
    <xf numFmtId="4" fontId="81" fillId="72" borderId="51" applyNumberFormat="0" applyProtection="0">
      <alignment vertical="center"/>
    </xf>
    <xf numFmtId="4" fontId="81" fillId="72" borderId="51" applyNumberFormat="0" applyProtection="0">
      <alignment vertical="center"/>
    </xf>
    <xf numFmtId="4" fontId="80" fillId="72" borderId="51" applyNumberFormat="0" applyProtection="0">
      <alignment horizontal="left" vertical="center" indent="1"/>
    </xf>
    <xf numFmtId="4" fontId="80" fillId="72" borderId="51" applyNumberFormat="0" applyProtection="0">
      <alignment horizontal="left" vertical="center" indent="1"/>
    </xf>
    <xf numFmtId="0" fontId="80" fillId="72" borderId="51" applyNumberFormat="0" applyProtection="0">
      <alignment horizontal="left" vertical="top" indent="1"/>
    </xf>
    <xf numFmtId="0" fontId="80" fillId="72" borderId="51" applyNumberFormat="0" applyProtection="0">
      <alignment horizontal="left" vertical="top" indent="1"/>
    </xf>
    <xf numFmtId="4" fontId="58" fillId="30" borderId="51" applyNumberFormat="0" applyProtection="0">
      <alignment horizontal="right" vertical="center"/>
    </xf>
    <xf numFmtId="4" fontId="58" fillId="30" borderId="51" applyNumberFormat="0" applyProtection="0">
      <alignment horizontal="right" vertical="center"/>
    </xf>
    <xf numFmtId="4" fontId="58" fillId="29" borderId="51" applyNumberFormat="0" applyProtection="0">
      <alignment horizontal="right" vertical="center"/>
    </xf>
    <xf numFmtId="4" fontId="58" fillId="29" borderId="51" applyNumberFormat="0" applyProtection="0">
      <alignment horizontal="right" vertical="center"/>
    </xf>
    <xf numFmtId="4" fontId="58" fillId="56" borderId="51" applyNumberFormat="0" applyProtection="0">
      <alignment horizontal="right" vertical="center"/>
    </xf>
    <xf numFmtId="4" fontId="58" fillId="56" borderId="51" applyNumberFormat="0" applyProtection="0">
      <alignment horizontal="right" vertical="center"/>
    </xf>
    <xf numFmtId="4" fontId="58" fillId="42" borderId="51" applyNumberFormat="0" applyProtection="0">
      <alignment horizontal="right" vertical="center"/>
    </xf>
    <xf numFmtId="4" fontId="58" fillId="42" borderId="51" applyNumberFormat="0" applyProtection="0">
      <alignment horizontal="right" vertical="center"/>
    </xf>
    <xf numFmtId="4" fontId="58" fillId="46" borderId="51" applyNumberFormat="0" applyProtection="0">
      <alignment horizontal="right" vertical="center"/>
    </xf>
    <xf numFmtId="4" fontId="58" fillId="46" borderId="51" applyNumberFormat="0" applyProtection="0">
      <alignment horizontal="right" vertical="center"/>
    </xf>
    <xf numFmtId="4" fontId="58" fillId="65" borderId="51" applyNumberFormat="0" applyProtection="0">
      <alignment horizontal="right" vertical="center"/>
    </xf>
    <xf numFmtId="4" fontId="58" fillId="65" borderId="51" applyNumberFormat="0" applyProtection="0">
      <alignment horizontal="right" vertical="center"/>
    </xf>
    <xf numFmtId="4" fontId="58" fillId="39" borderId="51" applyNumberFormat="0" applyProtection="0">
      <alignment horizontal="right" vertical="center"/>
    </xf>
    <xf numFmtId="4" fontId="58" fillId="39" borderId="51" applyNumberFormat="0" applyProtection="0">
      <alignment horizontal="right" vertical="center"/>
    </xf>
    <xf numFmtId="4" fontId="58" fillId="73" borderId="51" applyNumberFormat="0" applyProtection="0">
      <alignment horizontal="right" vertical="center"/>
    </xf>
    <xf numFmtId="4" fontId="58" fillId="73" borderId="51" applyNumberFormat="0" applyProtection="0">
      <alignment horizontal="right" vertical="center"/>
    </xf>
    <xf numFmtId="4" fontId="58" fillId="40" borderId="51" applyNumberFormat="0" applyProtection="0">
      <alignment horizontal="right" vertical="center"/>
    </xf>
    <xf numFmtId="4" fontId="58" fillId="40" borderId="51" applyNumberFormat="0" applyProtection="0">
      <alignment horizontal="right" vertical="center"/>
    </xf>
    <xf numFmtId="4" fontId="80" fillId="74" borderId="35" applyNumberFormat="0" applyProtection="0">
      <alignment horizontal="left" vertical="center" indent="1"/>
    </xf>
    <xf numFmtId="4" fontId="58" fillId="27" borderId="51" applyNumberFormat="0" applyProtection="0">
      <alignment horizontal="right" vertical="center"/>
    </xf>
    <xf numFmtId="4" fontId="58" fillId="27" borderId="51" applyNumberFormat="0" applyProtection="0">
      <alignment horizontal="right" vertical="center"/>
    </xf>
    <xf numFmtId="0" fontId="1" fillId="38" borderId="51" applyNumberFormat="0" applyProtection="0">
      <alignment horizontal="left" vertical="center" indent="1"/>
    </xf>
    <xf numFmtId="0" fontId="1" fillId="38" borderId="51" applyNumberFormat="0" applyProtection="0">
      <alignment horizontal="left" vertical="center" indent="1"/>
    </xf>
    <xf numFmtId="0" fontId="1" fillId="38" borderId="51" applyNumberFormat="0" applyProtection="0">
      <alignment horizontal="left" vertical="center" indent="1"/>
    </xf>
    <xf numFmtId="0" fontId="1" fillId="38" borderId="51" applyNumberFormat="0" applyProtection="0">
      <alignment horizontal="left" vertical="center" indent="1"/>
    </xf>
    <xf numFmtId="0" fontId="1" fillId="38" borderId="51" applyNumberFormat="0" applyProtection="0">
      <alignment horizontal="left" vertical="top" indent="1"/>
    </xf>
    <xf numFmtId="0" fontId="1" fillId="38" borderId="51" applyNumberFormat="0" applyProtection="0">
      <alignment horizontal="left" vertical="top" indent="1"/>
    </xf>
    <xf numFmtId="0" fontId="1" fillId="38" borderId="51" applyNumberFormat="0" applyProtection="0">
      <alignment horizontal="left" vertical="top" indent="1"/>
    </xf>
    <xf numFmtId="0" fontId="1" fillId="38" borderId="51" applyNumberFormat="0" applyProtection="0">
      <alignment horizontal="left" vertical="top" indent="1"/>
    </xf>
    <xf numFmtId="0" fontId="1" fillId="27" borderId="51" applyNumberFormat="0" applyProtection="0">
      <alignment horizontal="left" vertical="center" indent="1"/>
    </xf>
    <xf numFmtId="0" fontId="1" fillId="27" borderId="51" applyNumberFormat="0" applyProtection="0">
      <alignment horizontal="left" vertical="center" indent="1"/>
    </xf>
    <xf numFmtId="0" fontId="1" fillId="27" borderId="51" applyNumberFormat="0" applyProtection="0">
      <alignment horizontal="left" vertical="center" indent="1"/>
    </xf>
    <xf numFmtId="0" fontId="1" fillId="27" borderId="51" applyNumberFormat="0" applyProtection="0">
      <alignment horizontal="left" vertical="center" indent="1"/>
    </xf>
    <xf numFmtId="0" fontId="1" fillId="27" borderId="51" applyNumberFormat="0" applyProtection="0">
      <alignment horizontal="left" vertical="top" indent="1"/>
    </xf>
    <xf numFmtId="0" fontId="1" fillId="27" borderId="51" applyNumberFormat="0" applyProtection="0">
      <alignment horizontal="left" vertical="top" indent="1"/>
    </xf>
    <xf numFmtId="0" fontId="1" fillId="27" borderId="51" applyNumberFormat="0" applyProtection="0">
      <alignment horizontal="left" vertical="top" indent="1"/>
    </xf>
    <xf numFmtId="0" fontId="1" fillId="27" borderId="51" applyNumberFormat="0" applyProtection="0">
      <alignment horizontal="left" vertical="top" indent="1"/>
    </xf>
    <xf numFmtId="0" fontId="1" fillId="35" borderId="51" applyNumberFormat="0" applyProtection="0">
      <alignment horizontal="left" vertical="center" indent="1"/>
    </xf>
    <xf numFmtId="0" fontId="1" fillId="35" borderId="51" applyNumberFormat="0" applyProtection="0">
      <alignment horizontal="left" vertical="center" indent="1"/>
    </xf>
    <xf numFmtId="0" fontId="1" fillId="35" borderId="51" applyNumberFormat="0" applyProtection="0">
      <alignment horizontal="left" vertical="center" indent="1"/>
    </xf>
    <xf numFmtId="0" fontId="1" fillId="35" borderId="51" applyNumberFormat="0" applyProtection="0">
      <alignment horizontal="left" vertical="center" indent="1"/>
    </xf>
    <xf numFmtId="0" fontId="1" fillId="35" borderId="51" applyNumberFormat="0" applyProtection="0">
      <alignment horizontal="left" vertical="top" indent="1"/>
    </xf>
    <xf numFmtId="0" fontId="1" fillId="35" borderId="51" applyNumberFormat="0" applyProtection="0">
      <alignment horizontal="left" vertical="top" indent="1"/>
    </xf>
    <xf numFmtId="0" fontId="1" fillId="35" borderId="51" applyNumberFormat="0" applyProtection="0">
      <alignment horizontal="left" vertical="top" indent="1"/>
    </xf>
    <xf numFmtId="0" fontId="1" fillId="35" borderId="51" applyNumberFormat="0" applyProtection="0">
      <alignment horizontal="left" vertical="top" indent="1"/>
    </xf>
    <xf numFmtId="0" fontId="1" fillId="75" borderId="51" applyNumberFormat="0" applyProtection="0">
      <alignment horizontal="left" vertical="center" indent="1"/>
    </xf>
    <xf numFmtId="0" fontId="1" fillId="75" borderId="51" applyNumberFormat="0" applyProtection="0">
      <alignment horizontal="left" vertical="center" indent="1"/>
    </xf>
    <xf numFmtId="0" fontId="1" fillId="75" borderId="51" applyNumberFormat="0" applyProtection="0">
      <alignment horizontal="left" vertical="center" indent="1"/>
    </xf>
    <xf numFmtId="0" fontId="1" fillId="75" borderId="51" applyNumberFormat="0" applyProtection="0">
      <alignment horizontal="left" vertical="center" indent="1"/>
    </xf>
    <xf numFmtId="0" fontId="1" fillId="75" borderId="51" applyNumberFormat="0" applyProtection="0">
      <alignment horizontal="left" vertical="top" indent="1"/>
    </xf>
    <xf numFmtId="0" fontId="1" fillId="75" borderId="51" applyNumberFormat="0" applyProtection="0">
      <alignment horizontal="left" vertical="top" indent="1"/>
    </xf>
    <xf numFmtId="0" fontId="1" fillId="75" borderId="51" applyNumberFormat="0" applyProtection="0">
      <alignment horizontal="left" vertical="top" indent="1"/>
    </xf>
    <xf numFmtId="0" fontId="1" fillId="75" borderId="51" applyNumberFormat="0" applyProtection="0">
      <alignment horizontal="left" vertical="top" indent="1"/>
    </xf>
    <xf numFmtId="0" fontId="83" fillId="38" borderId="52" applyBorder="0"/>
    <xf numFmtId="0" fontId="83" fillId="38" borderId="52" applyBorder="0"/>
    <xf numFmtId="4" fontId="58" fillId="31" borderId="51" applyNumberFormat="0" applyProtection="0">
      <alignment vertical="center"/>
    </xf>
    <xf numFmtId="4" fontId="58" fillId="31" borderId="51" applyNumberFormat="0" applyProtection="0">
      <alignment vertical="center"/>
    </xf>
    <xf numFmtId="4" fontId="84" fillId="31" borderId="51" applyNumberFormat="0" applyProtection="0">
      <alignment vertical="center"/>
    </xf>
    <xf numFmtId="4" fontId="84" fillId="31" borderId="51" applyNumberFormat="0" applyProtection="0">
      <alignment vertical="center"/>
    </xf>
    <xf numFmtId="4" fontId="58" fillId="31" borderId="51" applyNumberFormat="0" applyProtection="0">
      <alignment horizontal="left" vertical="center" indent="1"/>
    </xf>
    <xf numFmtId="4" fontId="58" fillId="31" borderId="51" applyNumberFormat="0" applyProtection="0">
      <alignment horizontal="left" vertical="center" indent="1"/>
    </xf>
    <xf numFmtId="0" fontId="58" fillId="31" borderId="51" applyNumberFormat="0" applyProtection="0">
      <alignment horizontal="left" vertical="top" indent="1"/>
    </xf>
    <xf numFmtId="0" fontId="58" fillId="31" borderId="51" applyNumberFormat="0" applyProtection="0">
      <alignment horizontal="left" vertical="top" indent="1"/>
    </xf>
    <xf numFmtId="4" fontId="58" fillId="75" borderId="51" applyNumberFormat="0" applyProtection="0">
      <alignment horizontal="right" vertical="center"/>
    </xf>
    <xf numFmtId="4" fontId="58" fillId="75" borderId="51" applyNumberFormat="0" applyProtection="0">
      <alignment horizontal="right" vertical="center"/>
    </xf>
    <xf numFmtId="4" fontId="84" fillId="75" borderId="51" applyNumberFormat="0" applyProtection="0">
      <alignment horizontal="right" vertical="center"/>
    </xf>
    <xf numFmtId="4" fontId="84" fillId="75" borderId="51" applyNumberFormat="0" applyProtection="0">
      <alignment horizontal="right" vertical="center"/>
    </xf>
    <xf numFmtId="4" fontId="58" fillId="27" borderId="51" applyNumberFormat="0" applyProtection="0">
      <alignment horizontal="left" vertical="center" indent="1"/>
    </xf>
    <xf numFmtId="4" fontId="58" fillId="27" borderId="51" applyNumberFormat="0" applyProtection="0">
      <alignment horizontal="left" vertical="center" indent="1"/>
    </xf>
    <xf numFmtId="0" fontId="58" fillId="27" borderId="51" applyNumberFormat="0" applyProtection="0">
      <alignment horizontal="left" vertical="top" indent="1"/>
    </xf>
    <xf numFmtId="0" fontId="58" fillId="27" borderId="51" applyNumberFormat="0" applyProtection="0">
      <alignment horizontal="left" vertical="top" indent="1"/>
    </xf>
    <xf numFmtId="4" fontId="87" fillId="75" borderId="51" applyNumberFormat="0" applyProtection="0">
      <alignment horizontal="right" vertical="center"/>
    </xf>
    <xf numFmtId="4" fontId="87" fillId="75" borderId="51" applyNumberFormat="0" applyProtection="0">
      <alignment horizontal="right" vertical="center"/>
    </xf>
    <xf numFmtId="180" fontId="91" fillId="0" borderId="27" applyFill="0"/>
    <xf numFmtId="180" fontId="91" fillId="0" borderId="27" applyFill="0"/>
    <xf numFmtId="180" fontId="91" fillId="0" borderId="27" applyFill="0"/>
    <xf numFmtId="180" fontId="91" fillId="0" borderId="27" applyFill="0"/>
    <xf numFmtId="180" fontId="91" fillId="0" borderId="27" applyFill="0"/>
    <xf numFmtId="180" fontId="91" fillId="0" borderId="27" applyFill="0"/>
    <xf numFmtId="180" fontId="91" fillId="0" borderId="27" applyFill="0"/>
    <xf numFmtId="180" fontId="91" fillId="0" borderId="27" applyFill="0"/>
    <xf numFmtId="180" fontId="91" fillId="0" borderId="27" applyFill="0"/>
    <xf numFmtId="180" fontId="91" fillId="0" borderId="27" applyFill="0"/>
    <xf numFmtId="180" fontId="91" fillId="0" borderId="27" applyFill="0"/>
    <xf numFmtId="180" fontId="91" fillId="0" borderId="27" applyFill="0"/>
    <xf numFmtId="180" fontId="91" fillId="0" borderId="27" applyFill="0"/>
    <xf numFmtId="180" fontId="91" fillId="0" borderId="27" applyFill="0"/>
    <xf numFmtId="180" fontId="91" fillId="0" borderId="27" applyFill="0"/>
    <xf numFmtId="180" fontId="91" fillId="0" borderId="27" applyFill="0"/>
    <xf numFmtId="0" fontId="28" fillId="0" borderId="53"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28" fillId="0" borderId="53"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94" fillId="0" borderId="47" applyNumberFormat="0" applyFill="0" applyAlignment="0" applyProtection="0"/>
  </cellStyleXfs>
  <cellXfs count="147">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5" fontId="51" fillId="0" borderId="0" xfId="0" quotePrefix="1" applyNumberFormat="1" applyFont="1"/>
    <xf numFmtId="3" fontId="49" fillId="0" borderId="0" xfId="0" applyNumberFormat="1" applyFont="1"/>
    <xf numFmtId="3" fontId="49" fillId="0" borderId="0" xfId="0" applyNumberFormat="1" applyFont="1" applyFill="1" applyBorder="1" applyAlignment="1">
      <alignment horizontal="center"/>
    </xf>
    <xf numFmtId="0" fontId="49" fillId="79" borderId="10" xfId="0" applyFont="1" applyFill="1" applyBorder="1"/>
    <xf numFmtId="0" fontId="49" fillId="79" borderId="11" xfId="0" applyFont="1" applyFill="1" applyBorder="1"/>
    <xf numFmtId="0" fontId="49" fillId="79" borderId="12" xfId="0" applyFont="1" applyFill="1" applyBorder="1"/>
    <xf numFmtId="0" fontId="49" fillId="79" borderId="13" xfId="0" applyFont="1" applyFill="1" applyBorder="1"/>
    <xf numFmtId="0" fontId="52" fillId="79" borderId="0" xfId="0" applyFont="1" applyFill="1" applyBorder="1"/>
    <xf numFmtId="0" fontId="49" fillId="79" borderId="0" xfId="0" applyFont="1" applyFill="1" applyBorder="1"/>
    <xf numFmtId="0" fontId="49" fillId="79" borderId="6" xfId="0" applyFont="1" applyFill="1" applyBorder="1"/>
    <xf numFmtId="0" fontId="49" fillId="79" borderId="14" xfId="0" applyFont="1" applyFill="1" applyBorder="1"/>
    <xf numFmtId="0" fontId="49" fillId="79" borderId="8" xfId="0" applyFont="1" applyFill="1" applyBorder="1"/>
    <xf numFmtId="0" fontId="49" fillId="79" borderId="7" xfId="0" applyFont="1" applyFill="1" applyBorder="1"/>
    <xf numFmtId="166" fontId="49" fillId="79" borderId="0" xfId="0" applyNumberFormat="1" applyFont="1" applyFill="1" applyBorder="1" applyAlignment="1">
      <alignment horizontal="center"/>
    </xf>
    <xf numFmtId="0" fontId="49" fillId="79" borderId="0" xfId="0" applyFont="1" applyFill="1"/>
    <xf numFmtId="3" fontId="1" fillId="0" borderId="0" xfId="0" applyNumberFormat="1" applyFont="1" applyAlignment="1">
      <alignment horizontal="right"/>
    </xf>
    <xf numFmtId="10" fontId="49" fillId="0" borderId="0" xfId="0" quotePrefix="1" applyNumberFormat="1" applyFont="1"/>
    <xf numFmtId="0" fontId="53" fillId="80" borderId="28" xfId="0" applyFont="1" applyFill="1" applyBorder="1" applyAlignment="1">
      <alignment vertical="center"/>
    </xf>
    <xf numFmtId="0" fontId="53" fillId="80" borderId="24" xfId="0" applyFont="1" applyFill="1" applyBorder="1" applyAlignment="1">
      <alignment vertical="center"/>
    </xf>
    <xf numFmtId="0" fontId="53" fillId="80" borderId="39" xfId="0" applyFont="1" applyFill="1" applyBorder="1" applyAlignment="1">
      <alignment vertical="center"/>
    </xf>
    <xf numFmtId="0" fontId="92" fillId="81" borderId="28" xfId="0" applyFont="1" applyFill="1" applyBorder="1" applyAlignment="1">
      <alignment horizontal="left" vertical="center" wrapText="1"/>
    </xf>
    <xf numFmtId="0" fontId="93" fillId="82" borderId="28" xfId="0" applyFont="1" applyFill="1" applyBorder="1" applyAlignment="1">
      <alignment horizontal="left" vertical="center" wrapText="1"/>
    </xf>
    <xf numFmtId="0" fontId="49" fillId="79" borderId="40" xfId="0" applyFont="1" applyFill="1" applyBorder="1"/>
    <xf numFmtId="0" fontId="49" fillId="79" borderId="41" xfId="0" applyFont="1" applyFill="1" applyBorder="1"/>
    <xf numFmtId="0" fontId="49" fillId="79" borderId="42" xfId="0" applyFont="1" applyFill="1" applyBorder="1"/>
    <xf numFmtId="164" fontId="3" fillId="0" borderId="42" xfId="0" applyNumberFormat="1" applyFont="1" applyBorder="1" applyAlignment="1">
      <alignment horizontal="center" vertical="center" wrapText="1"/>
    </xf>
    <xf numFmtId="0" fontId="3" fillId="0" borderId="42" xfId="0" applyFont="1" applyBorder="1" applyAlignment="1">
      <alignment horizontal="center" vertical="center" wrapText="1"/>
    </xf>
    <xf numFmtId="9" fontId="3" fillId="0" borderId="42" xfId="0" applyNumberFormat="1" applyFont="1" applyBorder="1" applyAlignment="1">
      <alignment horizontal="center" vertical="center" wrapText="1"/>
    </xf>
    <xf numFmtId="3" fontId="3" fillId="0" borderId="42" xfId="0" applyNumberFormat="1" applyFont="1" applyBorder="1" applyAlignment="1">
      <alignment horizontal="center" vertical="center" wrapText="1"/>
    </xf>
    <xf numFmtId="0" fontId="49" fillId="79" borderId="0" xfId="0" applyFont="1" applyFill="1" applyBorder="1" applyAlignment="1">
      <alignment horizontal="center"/>
    </xf>
    <xf numFmtId="0" fontId="49" fillId="79" borderId="13" xfId="0" applyFont="1" applyFill="1" applyBorder="1" applyAlignment="1"/>
    <xf numFmtId="0" fontId="49" fillId="79" borderId="0" xfId="0" applyFont="1" applyFill="1" applyBorder="1" applyAlignment="1"/>
    <xf numFmtId="0" fontId="49" fillId="79" borderId="6" xfId="0" applyFont="1" applyFill="1" applyBorder="1" applyAlignment="1"/>
    <xf numFmtId="0" fontId="49" fillId="0" borderId="0" xfId="0" applyFont="1" applyAlignment="1"/>
    <xf numFmtId="0" fontId="49" fillId="79" borderId="0" xfId="0" applyFont="1" applyFill="1" applyAlignment="1"/>
    <xf numFmtId="17" fontId="53" fillId="80" borderId="28" xfId="0" applyNumberFormat="1" applyFont="1" applyFill="1" applyBorder="1" applyAlignment="1">
      <alignment horizontal="center" vertical="center"/>
    </xf>
    <xf numFmtId="164" fontId="3"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92" fillId="81" borderId="39" xfId="0" applyFont="1" applyFill="1" applyBorder="1" applyAlignment="1">
      <alignment horizontal="left" vertical="center" wrapText="1"/>
    </xf>
    <xf numFmtId="0" fontId="49" fillId="0" borderId="0" xfId="0" applyFont="1" applyFill="1" applyBorder="1" applyAlignment="1">
      <alignment horizontal="center"/>
    </xf>
    <xf numFmtId="166" fontId="49" fillId="0" borderId="0" xfId="0" applyNumberFormat="1" applyFont="1" applyBorder="1" applyAlignment="1">
      <alignment horizontal="center"/>
    </xf>
    <xf numFmtId="0" fontId="49" fillId="0" borderId="0" xfId="0" applyFont="1" applyBorder="1" applyAlignment="1">
      <alignment horizontal="center"/>
    </xf>
    <xf numFmtId="0" fontId="49" fillId="79" borderId="0" xfId="0" applyFont="1" applyFill="1" applyBorder="1" applyAlignment="1">
      <alignment vertical="center"/>
    </xf>
    <xf numFmtId="0" fontId="3" fillId="0" borderId="0" xfId="0" applyFont="1" applyBorder="1" applyAlignment="1">
      <alignment horizontal="center" vertical="center" wrapText="1"/>
    </xf>
    <xf numFmtId="0" fontId="3" fillId="0" borderId="44" xfId="0" applyFont="1" applyBorder="1" applyAlignment="1">
      <alignment horizontal="center" vertical="center" wrapText="1"/>
    </xf>
    <xf numFmtId="9" fontId="3" fillId="0" borderId="9" xfId="0" applyNumberFormat="1" applyFont="1" applyBorder="1" applyAlignment="1">
      <alignment horizontal="center" vertical="center" wrapText="1"/>
    </xf>
    <xf numFmtId="0" fontId="0" fillId="0" borderId="0" xfId="0" applyBorder="1"/>
    <xf numFmtId="0" fontId="3" fillId="0" borderId="41" xfId="0" applyFont="1" applyBorder="1" applyAlignment="1">
      <alignment horizontal="center" vertical="center" wrapText="1"/>
    </xf>
    <xf numFmtId="182" fontId="0" fillId="0" borderId="28" xfId="0" applyNumberFormat="1" applyFont="1" applyFill="1" applyBorder="1" applyAlignment="1">
      <alignment horizontal="center"/>
    </xf>
    <xf numFmtId="182" fontId="0" fillId="0" borderId="28" xfId="0" applyNumberFormat="1" applyFill="1" applyBorder="1" applyAlignment="1">
      <alignment horizontal="center"/>
    </xf>
    <xf numFmtId="182" fontId="0" fillId="0" borderId="28" xfId="0" applyNumberFormat="1" applyBorder="1" applyAlignment="1">
      <alignment horizont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40" xfId="0" applyFont="1" applyBorder="1" applyAlignment="1">
      <alignment vertical="center" wrapText="1"/>
    </xf>
    <xf numFmtId="10" fontId="3" fillId="0" borderId="41" xfId="0" applyNumberFormat="1" applyFont="1" applyBorder="1" applyAlignment="1">
      <alignment horizontal="center" vertical="center" wrapText="1"/>
    </xf>
    <xf numFmtId="0" fontId="0" fillId="0" borderId="11" xfId="0" applyBorder="1"/>
    <xf numFmtId="0" fontId="93" fillId="79" borderId="28" xfId="0" applyFont="1" applyFill="1" applyBorder="1" applyAlignment="1">
      <alignment horizontal="left" vertical="center" wrapText="1"/>
    </xf>
    <xf numFmtId="0" fontId="93" fillId="82" borderId="28" xfId="0" applyFont="1" applyFill="1" applyBorder="1" applyAlignment="1">
      <alignment horizontal="right" vertical="center"/>
    </xf>
    <xf numFmtId="3" fontId="93" fillId="82" borderId="28" xfId="0" applyNumberFormat="1" applyFont="1" applyFill="1" applyBorder="1" applyAlignment="1">
      <alignment horizontal="right" vertical="center"/>
    </xf>
    <xf numFmtId="0" fontId="3" fillId="0" borderId="0" xfId="0" applyFont="1" applyBorder="1" applyAlignment="1">
      <alignment horizontal="center" vertical="center" wrapText="1"/>
    </xf>
    <xf numFmtId="0" fontId="93" fillId="82" borderId="42" xfId="0" applyFont="1" applyFill="1" applyBorder="1" applyAlignment="1">
      <alignment horizontal="right" vertical="center"/>
    </xf>
    <xf numFmtId="3" fontId="93" fillId="82" borderId="42" xfId="0" applyNumberFormat="1" applyFont="1" applyFill="1" applyBorder="1" applyAlignment="1">
      <alignment horizontal="right" vertical="center"/>
    </xf>
    <xf numFmtId="0" fontId="49" fillId="0" borderId="0" xfId="0" applyFont="1" applyBorder="1"/>
    <xf numFmtId="8" fontId="0" fillId="0" borderId="56" xfId="0" applyNumberFormat="1" applyFont="1" applyFill="1" applyBorder="1" applyAlignment="1">
      <alignment horizontal="center"/>
    </xf>
    <xf numFmtId="9" fontId="2" fillId="0" borderId="42" xfId="0" applyNumberFormat="1" applyFont="1" applyBorder="1" applyAlignment="1">
      <alignment horizontal="center" vertical="center" wrapText="1"/>
    </xf>
    <xf numFmtId="9"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0" fontId="2" fillId="0" borderId="42" xfId="0" applyNumberFormat="1" applyFont="1" applyBorder="1" applyAlignment="1">
      <alignment horizontal="center" vertical="center" wrapText="1"/>
    </xf>
    <xf numFmtId="0" fontId="98" fillId="0" borderId="0" xfId="0" applyFont="1" applyAlignment="1">
      <alignment vertical="center"/>
    </xf>
    <xf numFmtId="0" fontId="54" fillId="79" borderId="0" xfId="162" applyFont="1" applyFill="1" applyBorder="1"/>
    <xf numFmtId="0" fontId="54" fillId="79" borderId="0" xfId="162" applyFont="1" applyFill="1" applyBorder="1" applyAlignment="1">
      <alignment wrapText="1"/>
    </xf>
    <xf numFmtId="0" fontId="54" fillId="79" borderId="0" xfId="162" applyFont="1" applyFill="1" applyBorder="1" applyAlignment="1">
      <alignment horizontal="center"/>
    </xf>
    <xf numFmtId="0" fontId="3" fillId="0" borderId="9" xfId="0" applyFont="1" applyBorder="1" applyAlignment="1">
      <alignment horizontal="center" vertical="center" wrapText="1"/>
    </xf>
    <xf numFmtId="10" fontId="3" fillId="0" borderId="42" xfId="0" applyNumberFormat="1" applyFont="1" applyBorder="1" applyAlignment="1">
      <alignment horizontal="center" vertical="center" wrapText="1"/>
    </xf>
    <xf numFmtId="10" fontId="3" fillId="0" borderId="9"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91" fillId="20" borderId="28" xfId="0" applyFont="1" applyFill="1" applyBorder="1" applyAlignment="1">
      <alignment horizontal="left" vertical="center" wrapText="1"/>
    </xf>
    <xf numFmtId="0" fontId="91" fillId="20" borderId="28" xfId="0" applyFont="1" applyFill="1" applyBorder="1" applyAlignment="1">
      <alignment horizontal="center" vertical="center"/>
    </xf>
    <xf numFmtId="17" fontId="91" fillId="0" borderId="28" xfId="0" applyNumberFormat="1" applyFont="1" applyFill="1" applyBorder="1" applyAlignment="1">
      <alignment horizontal="left" vertical="center"/>
    </xf>
    <xf numFmtId="0" fontId="1" fillId="0" borderId="28" xfId="0" applyFont="1" applyBorder="1" applyAlignment="1">
      <alignment horizontal="center" vertical="center"/>
    </xf>
    <xf numFmtId="0" fontId="1" fillId="0" borderId="28" xfId="0" applyFont="1" applyFill="1" applyBorder="1" applyAlignment="1">
      <alignment horizontal="center" vertical="center"/>
    </xf>
    <xf numFmtId="0" fontId="1" fillId="83" borderId="28" xfId="0" applyFont="1" applyFill="1" applyBorder="1" applyAlignment="1">
      <alignment horizontal="center" vertical="center"/>
    </xf>
    <xf numFmtId="0" fontId="91" fillId="83" borderId="28" xfId="0" applyFont="1" applyFill="1" applyBorder="1" applyAlignment="1">
      <alignment horizontal="center" vertical="center"/>
    </xf>
    <xf numFmtId="0" fontId="1" fillId="0" borderId="28" xfId="1" applyFont="1" applyBorder="1" applyAlignment="1">
      <alignment horizontal="center" vertical="center"/>
    </xf>
    <xf numFmtId="0" fontId="91" fillId="20" borderId="28" xfId="0" applyFont="1" applyFill="1" applyBorder="1" applyAlignment="1">
      <alignment horizontal="left" vertical="center"/>
    </xf>
    <xf numFmtId="166" fontId="49" fillId="0" borderId="0" xfId="0" applyNumberFormat="1" applyFont="1" applyAlignment="1"/>
    <xf numFmtId="17" fontId="49" fillId="0" borderId="28" xfId="0" applyNumberFormat="1" applyFont="1" applyBorder="1" applyAlignment="1">
      <alignment horizontal="center" vertical="center"/>
    </xf>
    <xf numFmtId="0" fontId="49" fillId="0" borderId="28" xfId="0" applyFont="1" applyBorder="1" applyAlignment="1">
      <alignment horizontal="center" vertical="center"/>
    </xf>
    <xf numFmtId="0" fontId="49" fillId="0" borderId="55" xfId="0" applyFont="1" applyBorder="1" applyAlignment="1">
      <alignment horizontal="center" vertical="center"/>
    </xf>
    <xf numFmtId="182" fontId="49" fillId="0" borderId="28" xfId="0" applyNumberFormat="1" applyFont="1" applyBorder="1" applyAlignment="1">
      <alignment horizontal="center" vertical="center"/>
    </xf>
    <xf numFmtId="182" fontId="49" fillId="0" borderId="55" xfId="0" applyNumberFormat="1" applyFont="1" applyBorder="1" applyAlignment="1">
      <alignment horizontal="center" vertical="center"/>
    </xf>
    <xf numFmtId="182" fontId="49" fillId="0" borderId="58" xfId="0" applyNumberFormat="1" applyFont="1" applyBorder="1" applyAlignment="1">
      <alignment horizontal="center" vertical="center"/>
    </xf>
    <xf numFmtId="0" fontId="49" fillId="0" borderId="0" xfId="0" applyFont="1" applyAlignment="1">
      <alignment horizontal="center" vertical="center"/>
    </xf>
    <xf numFmtId="0" fontId="49" fillId="0" borderId="0" xfId="0" applyFont="1" applyBorder="1" applyAlignment="1">
      <alignment horizontal="center" vertical="center"/>
    </xf>
    <xf numFmtId="166" fontId="49" fillId="0" borderId="28" xfId="0" applyNumberFormat="1" applyFont="1" applyFill="1" applyBorder="1" applyAlignment="1">
      <alignment horizontal="center" vertical="center"/>
    </xf>
    <xf numFmtId="166" fontId="49" fillId="24" borderId="43" xfId="0" applyNumberFormat="1" applyFont="1" applyFill="1" applyBorder="1" applyAlignment="1">
      <alignment horizontal="center" vertical="center"/>
    </xf>
    <xf numFmtId="6" fontId="49" fillId="24" borderId="28" xfId="0" applyNumberFormat="1" applyFont="1" applyFill="1" applyBorder="1" applyAlignment="1">
      <alignment horizontal="center" vertical="center"/>
    </xf>
    <xf numFmtId="8" fontId="49" fillId="24" borderId="28" xfId="0" applyNumberFormat="1" applyFont="1" applyFill="1" applyBorder="1" applyAlignment="1">
      <alignment horizontal="center" vertical="center"/>
    </xf>
    <xf numFmtId="8" fontId="49" fillId="24" borderId="58" xfId="0" applyNumberFormat="1" applyFont="1" applyFill="1" applyBorder="1" applyAlignment="1">
      <alignment horizontal="center" vertical="center"/>
    </xf>
    <xf numFmtId="8" fontId="49" fillId="24" borderId="55" xfId="0" applyNumberFormat="1" applyFont="1" applyFill="1" applyBorder="1" applyAlignment="1">
      <alignment horizontal="center" vertical="center"/>
    </xf>
    <xf numFmtId="0" fontId="49" fillId="24" borderId="26" xfId="0" applyFont="1" applyFill="1" applyBorder="1" applyAlignment="1">
      <alignment horizontal="center"/>
    </xf>
    <xf numFmtId="0" fontId="49" fillId="24" borderId="25" xfId="0" applyFont="1" applyFill="1" applyBorder="1" applyAlignment="1">
      <alignment horizontal="center"/>
    </xf>
    <xf numFmtId="0" fontId="49" fillId="87" borderId="26" xfId="0" applyFont="1" applyFill="1" applyBorder="1" applyAlignment="1">
      <alignment horizontal="center"/>
    </xf>
    <xf numFmtId="0" fontId="49" fillId="87" borderId="25" xfId="0" applyFont="1" applyFill="1" applyBorder="1" applyAlignment="1">
      <alignment horizontal="center"/>
    </xf>
    <xf numFmtId="10" fontId="49" fillId="24" borderId="26" xfId="0" applyNumberFormat="1" applyFont="1" applyFill="1" applyBorder="1" applyAlignment="1">
      <alignment horizontal="center"/>
    </xf>
    <xf numFmtId="10" fontId="49" fillId="24" borderId="25" xfId="0" applyNumberFormat="1" applyFont="1" applyFill="1" applyBorder="1" applyAlignment="1">
      <alignment horizontal="center"/>
    </xf>
    <xf numFmtId="0" fontId="52" fillId="79" borderId="11" xfId="0" applyFont="1" applyFill="1" applyBorder="1" applyAlignment="1">
      <alignment horizontal="left" vertical="top" wrapText="1"/>
    </xf>
    <xf numFmtId="0" fontId="52" fillId="79" borderId="12" xfId="0" applyFont="1" applyFill="1" applyBorder="1" applyAlignment="1">
      <alignment horizontal="left" vertical="top" wrapText="1"/>
    </xf>
    <xf numFmtId="0" fontId="52" fillId="79" borderId="0" xfId="0" applyFont="1" applyFill="1" applyBorder="1" applyAlignment="1">
      <alignment horizontal="left" vertical="top" wrapText="1"/>
    </xf>
    <xf numFmtId="0" fontId="52" fillId="79" borderId="6" xfId="0" applyFont="1" applyFill="1" applyBorder="1" applyAlignment="1">
      <alignment horizontal="left" vertical="top" wrapText="1"/>
    </xf>
    <xf numFmtId="0" fontId="52" fillId="79" borderId="41" xfId="0" applyFont="1" applyFill="1" applyBorder="1" applyAlignment="1">
      <alignment horizontal="left" vertical="top" wrapText="1"/>
    </xf>
    <xf numFmtId="0" fontId="52" fillId="79" borderId="42" xfId="0" applyFont="1" applyFill="1" applyBorder="1" applyAlignment="1">
      <alignment horizontal="left" vertical="top" wrapText="1"/>
    </xf>
    <xf numFmtId="0" fontId="49" fillId="79" borderId="0" xfId="0" applyFont="1" applyFill="1" applyBorder="1" applyAlignment="1">
      <alignment horizontal="center"/>
    </xf>
    <xf numFmtId="166" fontId="49" fillId="0" borderId="26" xfId="0" applyNumberFormat="1" applyFont="1" applyBorder="1" applyAlignment="1">
      <alignment horizontal="center"/>
    </xf>
    <xf numFmtId="166" fontId="49" fillId="0" borderId="25" xfId="0" applyNumberFormat="1" applyFont="1" applyBorder="1" applyAlignment="1">
      <alignment horizontal="center"/>
    </xf>
    <xf numFmtId="0" fontId="49" fillId="0" borderId="26" xfId="0" applyFont="1" applyBorder="1" applyAlignment="1">
      <alignment horizontal="center"/>
    </xf>
    <xf numFmtId="0" fontId="49" fillId="0" borderId="25" xfId="0" applyFont="1" applyBorder="1" applyAlignment="1">
      <alignment horizontal="center"/>
    </xf>
    <xf numFmtId="0" fontId="3"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2" fillId="86" borderId="2" xfId="0" applyFont="1" applyFill="1" applyBorder="1" applyAlignment="1">
      <alignment horizontal="center" vertical="center" wrapText="1"/>
    </xf>
    <xf numFmtId="0" fontId="2" fillId="86" borderId="3" xfId="0" applyFont="1" applyFill="1" applyBorder="1" applyAlignment="1">
      <alignment horizontal="center" vertical="center" wrapText="1"/>
    </xf>
    <xf numFmtId="0" fontId="2" fillId="86" borderId="4"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99" fillId="0" borderId="0" xfId="0" applyFont="1" applyFill="1" applyBorder="1" applyAlignment="1">
      <alignment vertical="center" wrapText="1"/>
    </xf>
    <xf numFmtId="17" fontId="49" fillId="0" borderId="55" xfId="0" applyNumberFormat="1" applyFont="1" applyBorder="1" applyAlignment="1">
      <alignment horizontal="center" vertical="center"/>
    </xf>
    <xf numFmtId="17" fontId="49" fillId="0" borderId="58" xfId="0" applyNumberFormat="1" applyFont="1" applyBorder="1" applyAlignment="1">
      <alignment horizontal="center" vertical="center"/>
    </xf>
    <xf numFmtId="166" fontId="49" fillId="0" borderId="0" xfId="0" applyNumberFormat="1" applyFont="1" applyAlignment="1">
      <alignment horizontal="left"/>
    </xf>
  </cellXfs>
  <cellStyles count="3389">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1 4" xfId="308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1 5" xfId="3090"/>
    <cellStyle name="Accent1 6" xfId="3091"/>
    <cellStyle name="Accent1 7" xfId="3092"/>
    <cellStyle name="Accent1 8" xfId="3093"/>
    <cellStyle name="Accent1 9" xfId="3094"/>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2 2 2" xfId="3097"/>
    <cellStyle name="Calculation 2 2 3" xfId="3096"/>
    <cellStyle name="Calculation 2 3" xfId="80"/>
    <cellStyle name="Calculation 2 3 2" xfId="629"/>
    <cellStyle name="Calculation 2 3 2 2" xfId="3099"/>
    <cellStyle name="Calculation 2 3 3" xfId="3098"/>
    <cellStyle name="Calculation 2 4" xfId="630"/>
    <cellStyle name="Calculation 2 4 2" xfId="3101"/>
    <cellStyle name="Calculation 2 4 3" xfId="3100"/>
    <cellStyle name="Calculation 2 5" xfId="631"/>
    <cellStyle name="Calculation 2 5 2" xfId="3103"/>
    <cellStyle name="Calculation 2 5 3" xfId="3102"/>
    <cellStyle name="Calculation 2 6" xfId="632"/>
    <cellStyle name="Calculation 2 6 2" xfId="3105"/>
    <cellStyle name="Calculation 2 6 3" xfId="3104"/>
    <cellStyle name="Calculation 2 7" xfId="627"/>
    <cellStyle name="Calculation 2 7 2" xfId="3106"/>
    <cellStyle name="Calculation 2 8" xfId="3095"/>
    <cellStyle name="Calculation 3" xfId="633"/>
    <cellStyle name="Calculation 3 2" xfId="3108"/>
    <cellStyle name="Calculation 3 3" xfId="3107"/>
    <cellStyle name="Calculation 4" xfId="634"/>
    <cellStyle name="Check Cell 2" xfId="81"/>
    <cellStyle name="Check Cell 2 2" xfId="82"/>
    <cellStyle name="Check Cell 2 2 2" xfId="636"/>
    <cellStyle name="Check Cell 2 3" xfId="83"/>
    <cellStyle name="Check Cell 2 4" xfId="635"/>
    <cellStyle name="Check Cell 3" xfId="637"/>
    <cellStyle name="Comma 10" xfId="3109"/>
    <cellStyle name="Comma 11" xfId="3110"/>
    <cellStyle name="Comma 12" xfId="3111"/>
    <cellStyle name="Comma 13" xfId="3112"/>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omma 9" xfId="3113"/>
    <cellStyle name="Currency 2" xfId="871"/>
    <cellStyle name="Currency 2 2" xfId="872"/>
    <cellStyle name="Currency 2 2 2" xfId="873"/>
    <cellStyle name="Currency 3" xfId="874"/>
    <cellStyle name="Currency 4" xfId="875"/>
    <cellStyle name="Currency 5" xfId="3114"/>
    <cellStyle name="Currency 6" xfId="3115"/>
    <cellStyle name="Currency 7" xfId="3116"/>
    <cellStyle name="Currency 8" xfId="3117"/>
    <cellStyle name="Currency 9" xfId="3118"/>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2 2" xfId="311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2 2 2" xfId="3122"/>
    <cellStyle name="Input 2 2 3" xfId="3121"/>
    <cellStyle name="Input 2 3" xfId="104"/>
    <cellStyle name="Input 2 3 2" xfId="916"/>
    <cellStyle name="Input 2 3 2 2" xfId="3124"/>
    <cellStyle name="Input 2 3 3" xfId="3123"/>
    <cellStyle name="Input 2 4" xfId="917"/>
    <cellStyle name="Input 2 4 2" xfId="3126"/>
    <cellStyle name="Input 2 4 3" xfId="3125"/>
    <cellStyle name="Input 2 5" xfId="918"/>
    <cellStyle name="Input 2 5 2" xfId="3128"/>
    <cellStyle name="Input 2 5 3" xfId="3127"/>
    <cellStyle name="Input 2 6" xfId="919"/>
    <cellStyle name="Input 2 6 2" xfId="3130"/>
    <cellStyle name="Input 2 6 3" xfId="3129"/>
    <cellStyle name="Input 2 7" xfId="914"/>
    <cellStyle name="Input 2 7 2" xfId="3131"/>
    <cellStyle name="Input 2 8" xfId="3120"/>
    <cellStyle name="Input 3" xfId="920"/>
    <cellStyle name="Input 3 2" xfId="3133"/>
    <cellStyle name="Input 3 3" xfId="3132"/>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5 2 2" xfId="3077"/>
    <cellStyle name="Normal 105 2 3" xfId="3078"/>
    <cellStyle name="Normal 105 2 5" xfId="3079"/>
    <cellStyle name="Normal 105 2 6" xfId="3081"/>
    <cellStyle name="Normal 105 2 7" xfId="3083"/>
    <cellStyle name="Normal 105 3" xfId="3134"/>
    <cellStyle name="Normal 106" xfId="936"/>
    <cellStyle name="Normal 106 2" xfId="937"/>
    <cellStyle name="Normal 107" xfId="938"/>
    <cellStyle name="Normal 107 2" xfId="939"/>
    <cellStyle name="Normal 108" xfId="940"/>
    <cellStyle name="Normal 108 2" xfId="941"/>
    <cellStyle name="Normal 108 2 2" xfId="3135"/>
    <cellStyle name="Normal 108 3" xfId="3136"/>
    <cellStyle name="Normal 109" xfId="942"/>
    <cellStyle name="Normal 109 2" xfId="943"/>
    <cellStyle name="Normal 109 2 2" xfId="3137"/>
    <cellStyle name="Normal 109 3" xfId="3138"/>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0 2 2" xfId="3139"/>
    <cellStyle name="Normal 110 3" xfId="3140"/>
    <cellStyle name="Normal 111" xfId="973"/>
    <cellStyle name="Normal 111 2" xfId="974"/>
    <cellStyle name="Normal 111 2 2" xfId="3141"/>
    <cellStyle name="Normal 111 3" xfId="3142"/>
    <cellStyle name="Normal 112" xfId="975"/>
    <cellStyle name="Normal 112 2" xfId="976"/>
    <cellStyle name="Normal 112 2 2" xfId="3143"/>
    <cellStyle name="Normal 112 3" xfId="3144"/>
    <cellStyle name="Normal 113" xfId="977"/>
    <cellStyle name="Normal 113 2" xfId="978"/>
    <cellStyle name="Normal 113 2 2" xfId="3145"/>
    <cellStyle name="Normal 113 3" xfId="3146"/>
    <cellStyle name="Normal 114" xfId="979"/>
    <cellStyle name="Normal 114 2" xfId="980"/>
    <cellStyle name="Normal 114 2 2" xfId="3147"/>
    <cellStyle name="Normal 114 3" xfId="3148"/>
    <cellStyle name="Normal 115" xfId="981"/>
    <cellStyle name="Normal 115 2" xfId="982"/>
    <cellStyle name="Normal 115 2 2" xfId="3149"/>
    <cellStyle name="Normal 115 3" xfId="3150"/>
    <cellStyle name="Normal 116" xfId="983"/>
    <cellStyle name="Normal 116 2" xfId="984"/>
    <cellStyle name="Normal 116 2 2" xfId="3151"/>
    <cellStyle name="Normal 116 3" xfId="3152"/>
    <cellStyle name="Normal 117" xfId="985"/>
    <cellStyle name="Normal 118" xfId="986"/>
    <cellStyle name="Normal 118 2" xfId="987"/>
    <cellStyle name="Normal 118 2 2" xfId="3153"/>
    <cellStyle name="Normal 118 3" xfId="3154"/>
    <cellStyle name="Normal 119" xfId="988"/>
    <cellStyle name="Normal 119 2" xfId="3155"/>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21 2" xfId="3156"/>
    <cellStyle name="Normal 122" xfId="3088"/>
    <cellStyle name="Normal 122 4" xfId="3080"/>
    <cellStyle name="Normal 122 5" xfId="3082"/>
    <cellStyle name="Normal 122 6" xfId="3084"/>
    <cellStyle name="Normal 123" xfId="3157"/>
    <cellStyle name="Normal 124" xfId="3158"/>
    <cellStyle name="Normal 125" xfId="3159"/>
    <cellStyle name="Normal 126" xfId="3160"/>
    <cellStyle name="Normal 127" xfId="3161"/>
    <cellStyle name="Normal 128" xfId="3162"/>
    <cellStyle name="Normal 129" xfId="3163"/>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30" xfId="3164"/>
    <cellStyle name="Normal 131" xfId="3165"/>
    <cellStyle name="Normal 132" xfId="3166"/>
    <cellStyle name="Normal 133" xfId="3167"/>
    <cellStyle name="Normal 134" xfId="3168"/>
    <cellStyle name="Normal 135" xfId="3169"/>
    <cellStyle name="Normal 136" xfId="3170"/>
    <cellStyle name="Normal 137" xfId="3171"/>
    <cellStyle name="Normal 138" xfId="3172"/>
    <cellStyle name="Normal 139" xfId="317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40" xfId="3174"/>
    <cellStyle name="Normal 141" xfId="3175"/>
    <cellStyle name="Normal 142" xfId="3176"/>
    <cellStyle name="Normal 143" xfId="3177"/>
    <cellStyle name="Normal 144" xfId="3178"/>
    <cellStyle name="Normal 145" xfId="3179"/>
    <cellStyle name="Normal 146" xfId="3180"/>
    <cellStyle name="Normal 147" xfId="3181"/>
    <cellStyle name="Normal 148" xfId="3182"/>
    <cellStyle name="Normal 149" xfId="3183"/>
    <cellStyle name="Normal 15" xfId="1042"/>
    <cellStyle name="Normal 15 2" xfId="1043"/>
    <cellStyle name="Normal 15 2 2" xfId="1044"/>
    <cellStyle name="Normal 15 3" xfId="1045"/>
    <cellStyle name="Normal 15_4.20 Scheme Listing NLR" xfId="1046"/>
    <cellStyle name="Normal 150" xfId="3184"/>
    <cellStyle name="Normal 151" xfId="3185"/>
    <cellStyle name="Normal 152" xfId="3186"/>
    <cellStyle name="Normal 153" xfId="3187"/>
    <cellStyle name="Normal 154" xfId="3188"/>
    <cellStyle name="Normal 155" xfId="3189"/>
    <cellStyle name="Normal 156" xfId="3190"/>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59 2" xfId="3193"/>
    <cellStyle name="Normal 2 2 6" xfId="1136"/>
    <cellStyle name="Normal 2 2 60" xfId="3194"/>
    <cellStyle name="Normal 2 2 61" xfId="3195"/>
    <cellStyle name="Normal 2 2 62" xfId="3196"/>
    <cellStyle name="Normal 2 2 63" xfId="3197"/>
    <cellStyle name="Normal 2 2 64" xfId="3198"/>
    <cellStyle name="Normal 2 2 65" xfId="3199"/>
    <cellStyle name="Normal 2 2 66" xfId="3200"/>
    <cellStyle name="Normal 2 2 67" xfId="3192"/>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74 2" xfId="3201"/>
    <cellStyle name="Normal 2 75" xfId="3202"/>
    <cellStyle name="Normal 2 76" xfId="3203"/>
    <cellStyle name="Normal 2 77" xfId="3204"/>
    <cellStyle name="Normal 2 78" xfId="3205"/>
    <cellStyle name="Normal 2 79" xfId="3206"/>
    <cellStyle name="Normal 2 8" xfId="1241"/>
    <cellStyle name="Normal 2 8 2" xfId="1242"/>
    <cellStyle name="Normal 2 80" xfId="3207"/>
    <cellStyle name="Normal 2 81" xfId="3208"/>
    <cellStyle name="Normal 2 82" xfId="3209"/>
    <cellStyle name="Normal 2 83" xfId="3210"/>
    <cellStyle name="Normal 2 84" xfId="3211"/>
    <cellStyle name="Normal 2 85" xfId="3212"/>
    <cellStyle name="Normal 2 86" xfId="3213"/>
    <cellStyle name="Normal 2 87" xfId="3214"/>
    <cellStyle name="Normal 2 88" xfId="3215"/>
    <cellStyle name="Normal 2 89" xfId="3216"/>
    <cellStyle name="Normal 2 9" xfId="1243"/>
    <cellStyle name="Normal 2 90" xfId="3217"/>
    <cellStyle name="Normal 2 91" xfId="3218"/>
    <cellStyle name="Normal 2 92" xfId="3219"/>
    <cellStyle name="Normal 2 93" xfId="3220"/>
    <cellStyle name="Normal 2 94" xfId="3221"/>
    <cellStyle name="Normal 2 95" xfId="3222"/>
    <cellStyle name="Normal 2 96" xfId="3223"/>
    <cellStyle name="Normal 2 97" xfId="3224"/>
    <cellStyle name="Normal 2 98" xfId="3191"/>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1 2 2" xfId="3226"/>
    <cellStyle name="Normal 3 11 3" xfId="3227"/>
    <cellStyle name="Normal 3 12" xfId="1261"/>
    <cellStyle name="Normal 3 12 2" xfId="1262"/>
    <cellStyle name="Normal 3 12 2 2" xfId="3228"/>
    <cellStyle name="Normal 3 12 3" xfId="3229"/>
    <cellStyle name="Normal 3 13" xfId="1263"/>
    <cellStyle name="Normal 3 13 2" xfId="1264"/>
    <cellStyle name="Normal 3 13 2 2" xfId="3230"/>
    <cellStyle name="Normal 3 13 3" xfId="3231"/>
    <cellStyle name="Normal 3 14" xfId="1265"/>
    <cellStyle name="Normal 3 14 2" xfId="1266"/>
    <cellStyle name="Normal 3 14 2 2" xfId="3232"/>
    <cellStyle name="Normal 3 14 3" xfId="3233"/>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29 2" xfId="3234"/>
    <cellStyle name="Normal 3 3" xfId="125"/>
    <cellStyle name="Normal 3 3 10" xfId="323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30" xfId="3236"/>
    <cellStyle name="Normal 3 31" xfId="3237"/>
    <cellStyle name="Normal 3 32" xfId="3238"/>
    <cellStyle name="Normal 3 33" xfId="3239"/>
    <cellStyle name="Normal 3 34" xfId="3240"/>
    <cellStyle name="Normal 3 35" xfId="3241"/>
    <cellStyle name="Normal 3 36" xfId="3242"/>
    <cellStyle name="Normal 3 37" xfId="3225"/>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7 3 2" xfId="3243"/>
    <cellStyle name="Normal 57 4" xfId="3244"/>
    <cellStyle name="Normal 58" xfId="1403"/>
    <cellStyle name="Normal 58 2" xfId="1404"/>
    <cellStyle name="Normal 58 2 2" xfId="3245"/>
    <cellStyle name="Normal 58 3" xfId="3246"/>
    <cellStyle name="Normal 59" xfId="1405"/>
    <cellStyle name="Normal 59 2" xfId="1406"/>
    <cellStyle name="Normal 59 2 2" xfId="3247"/>
    <cellStyle name="Normal 59 3" xfId="3248"/>
    <cellStyle name="Normal 6" xfId="134"/>
    <cellStyle name="Normal 6 2" xfId="135"/>
    <cellStyle name="Normal 6 3" xfId="1407"/>
    <cellStyle name="Normal 60" xfId="1408"/>
    <cellStyle name="Normal 60 2" xfId="1409"/>
    <cellStyle name="Normal 60 2 2" xfId="3249"/>
    <cellStyle name="Normal 60 3" xfId="3250"/>
    <cellStyle name="Normal 61" xfId="1410"/>
    <cellStyle name="Normal 61 2" xfId="1411"/>
    <cellStyle name="Normal 61 2 2" xfId="3251"/>
    <cellStyle name="Normal 61 3" xfId="3252"/>
    <cellStyle name="Normal 62" xfId="1412"/>
    <cellStyle name="Normal 62 2" xfId="1413"/>
    <cellStyle name="Normal 62 2 2" xfId="3253"/>
    <cellStyle name="Normal 62 3" xfId="3254"/>
    <cellStyle name="Normal 63" xfId="1414"/>
    <cellStyle name="Normal 63 2" xfId="1415"/>
    <cellStyle name="Normal 63 2 2" xfId="3255"/>
    <cellStyle name="Normal 63 3" xfId="3256"/>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2 2 2" xfId="3260"/>
    <cellStyle name="Note 2 2 2 3" xfId="3259"/>
    <cellStyle name="Note 2 2 3" xfId="3261"/>
    <cellStyle name="Note 2 2 4" xfId="3258"/>
    <cellStyle name="Note 2 3" xfId="1518"/>
    <cellStyle name="Note 2 3 2" xfId="3262"/>
    <cellStyle name="Note 2 4" xfId="3257"/>
    <cellStyle name="Note 3" xfId="1521"/>
    <cellStyle name="Note 3 2" xfId="1522"/>
    <cellStyle name="Note 3 2 2" xfId="3265"/>
    <cellStyle name="Note 3 2 3" xfId="3264"/>
    <cellStyle name="Note 3 3" xfId="3266"/>
    <cellStyle name="Note 3 4" xfId="3263"/>
    <cellStyle name="Note 4" xfId="1523"/>
    <cellStyle name="Note 5" xfId="3267"/>
    <cellStyle name="Output 2" xfId="141"/>
    <cellStyle name="Output 2 2" xfId="142"/>
    <cellStyle name="Output 2 2 2" xfId="1525"/>
    <cellStyle name="Output 2 2 2 2" xfId="3270"/>
    <cellStyle name="Output 2 2 3" xfId="3269"/>
    <cellStyle name="Output 2 3" xfId="143"/>
    <cellStyle name="Output 2 3 2" xfId="3271"/>
    <cellStyle name="Output 2 4" xfId="1524"/>
    <cellStyle name="Output 2 5" xfId="3268"/>
    <cellStyle name="Output 3" xfId="1526"/>
    <cellStyle name="Output 3 2" xfId="3273"/>
    <cellStyle name="Output 3 3" xfId="3272"/>
    <cellStyle name="Output 4" xfId="3274"/>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2 2 2" xfId="3275"/>
    <cellStyle name="Percent 12 2 3" xfId="3087"/>
    <cellStyle name="Percent 12 3" xfId="3276"/>
    <cellStyle name="Percent 13" xfId="1537"/>
    <cellStyle name="Percent 13 2" xfId="1538"/>
    <cellStyle name="Percent 13 2 2" xfId="3277"/>
    <cellStyle name="Percent 13 3" xfId="3278"/>
    <cellStyle name="Percent 14" xfId="1539"/>
    <cellStyle name="Percent 14 2" xfId="3279"/>
    <cellStyle name="Percent 15" xfId="3280"/>
    <cellStyle name="Percent 16" xfId="3281"/>
    <cellStyle name="Percent 17" xfId="3282"/>
    <cellStyle name="Percent 18" xfId="3283"/>
    <cellStyle name="Percent 19" xfId="3284"/>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 2" xfId="3286"/>
    <cellStyle name="SAPBEXaggData 3" xfId="3285"/>
    <cellStyle name="SAPBEXaggDataEmph" xfId="2971"/>
    <cellStyle name="SAPBEXaggDataEmph 2" xfId="3288"/>
    <cellStyle name="SAPBEXaggDataEmph 3" xfId="3287"/>
    <cellStyle name="SAPBEXaggItem" xfId="2972"/>
    <cellStyle name="SAPBEXaggItem 2" xfId="3290"/>
    <cellStyle name="SAPBEXaggItem 3" xfId="3289"/>
    <cellStyle name="SAPBEXaggItemX" xfId="2973"/>
    <cellStyle name="SAPBEXaggItemX 2" xfId="3292"/>
    <cellStyle name="SAPBEXaggItemX 3" xfId="3291"/>
    <cellStyle name="SAPBEXchaText" xfId="2974"/>
    <cellStyle name="SAPBEXexcBad7" xfId="2975"/>
    <cellStyle name="SAPBEXexcBad7 2" xfId="3294"/>
    <cellStyle name="SAPBEXexcBad7 3" xfId="3293"/>
    <cellStyle name="SAPBEXexcBad8" xfId="2976"/>
    <cellStyle name="SAPBEXexcBad8 2" xfId="3296"/>
    <cellStyle name="SAPBEXexcBad8 3" xfId="3295"/>
    <cellStyle name="SAPBEXexcBad9" xfId="2977"/>
    <cellStyle name="SAPBEXexcBad9 2" xfId="3298"/>
    <cellStyle name="SAPBEXexcBad9 3" xfId="3297"/>
    <cellStyle name="SAPBEXexcCritical4" xfId="2978"/>
    <cellStyle name="SAPBEXexcCritical4 2" xfId="3300"/>
    <cellStyle name="SAPBEXexcCritical4 3" xfId="3299"/>
    <cellStyle name="SAPBEXexcCritical5" xfId="2979"/>
    <cellStyle name="SAPBEXexcCritical5 2" xfId="3302"/>
    <cellStyle name="SAPBEXexcCritical5 3" xfId="3301"/>
    <cellStyle name="SAPBEXexcCritical6" xfId="2980"/>
    <cellStyle name="SAPBEXexcCritical6 2" xfId="3304"/>
    <cellStyle name="SAPBEXexcCritical6 3" xfId="3303"/>
    <cellStyle name="SAPBEXexcGood1" xfId="2981"/>
    <cellStyle name="SAPBEXexcGood1 2" xfId="3306"/>
    <cellStyle name="SAPBEXexcGood1 3" xfId="3305"/>
    <cellStyle name="SAPBEXexcGood2" xfId="2982"/>
    <cellStyle name="SAPBEXexcGood2 2" xfId="3308"/>
    <cellStyle name="SAPBEXexcGood2 3" xfId="3307"/>
    <cellStyle name="SAPBEXexcGood3" xfId="2983"/>
    <cellStyle name="SAPBEXexcGood3 2" xfId="3310"/>
    <cellStyle name="SAPBEXexcGood3 3" xfId="3309"/>
    <cellStyle name="SAPBEXfilterDrill" xfId="2984"/>
    <cellStyle name="SAPBEXfilterDrill 2" xfId="2985"/>
    <cellStyle name="SAPBEXfilterDrill 2 2" xfId="3311"/>
    <cellStyle name="SAPBEXfilterItem" xfId="2986"/>
    <cellStyle name="SAPBEXfilterText" xfId="2987"/>
    <cellStyle name="SAPBEXformats" xfId="2988"/>
    <cellStyle name="SAPBEXformats 2" xfId="3313"/>
    <cellStyle name="SAPBEXformats 3" xfId="3312"/>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 2 2" xfId="3316"/>
    <cellStyle name="SAPBEXHLevel0 2 3" xfId="3315"/>
    <cellStyle name="SAPBEXHLevel0 3" xfId="3317"/>
    <cellStyle name="SAPBEXHLevel0 4" xfId="3314"/>
    <cellStyle name="SAPBEXHLevel0_1.3 Acc Costs NG (2011)" xfId="2997"/>
    <cellStyle name="SAPBEXHLevel0X" xfId="2998"/>
    <cellStyle name="SAPBEXHLevel0X 2" xfId="2999"/>
    <cellStyle name="SAPBEXHLevel0X 2 2" xfId="3320"/>
    <cellStyle name="SAPBEXHLevel0X 2 3" xfId="3319"/>
    <cellStyle name="SAPBEXHLevel0X 3" xfId="3321"/>
    <cellStyle name="SAPBEXHLevel0X 4" xfId="3318"/>
    <cellStyle name="SAPBEXHLevel0X_1.3 Acc Costs NG (2011)" xfId="3000"/>
    <cellStyle name="SAPBEXHLevel1" xfId="3001"/>
    <cellStyle name="SAPBEXHLevel1 2" xfId="3002"/>
    <cellStyle name="SAPBEXHLevel1 2 2" xfId="3324"/>
    <cellStyle name="SAPBEXHLevel1 2 3" xfId="3323"/>
    <cellStyle name="SAPBEXHLevel1 3" xfId="3325"/>
    <cellStyle name="SAPBEXHLevel1 4" xfId="3322"/>
    <cellStyle name="SAPBEXHLevel1_1.3 Acc Costs NG (2011)" xfId="3003"/>
    <cellStyle name="SAPBEXHLevel1X" xfId="3004"/>
    <cellStyle name="SAPBEXHLevel1X 2" xfId="3005"/>
    <cellStyle name="SAPBEXHLevel1X 2 2" xfId="3328"/>
    <cellStyle name="SAPBEXHLevel1X 2 3" xfId="3327"/>
    <cellStyle name="SAPBEXHLevel1X 3" xfId="3329"/>
    <cellStyle name="SAPBEXHLevel1X 4" xfId="3326"/>
    <cellStyle name="SAPBEXHLevel1X_1.3 Acc Costs NG (2011)" xfId="3006"/>
    <cellStyle name="SAPBEXHLevel2" xfId="3007"/>
    <cellStyle name="SAPBEXHLevel2 2" xfId="3008"/>
    <cellStyle name="SAPBEXHLevel2 2 2" xfId="3332"/>
    <cellStyle name="SAPBEXHLevel2 2 3" xfId="3331"/>
    <cellStyle name="SAPBEXHLevel2 3" xfId="3333"/>
    <cellStyle name="SAPBEXHLevel2 4" xfId="3330"/>
    <cellStyle name="SAPBEXHLevel2_1.3 Acc Costs NG (2011)" xfId="3009"/>
    <cellStyle name="SAPBEXHLevel2X" xfId="3010"/>
    <cellStyle name="SAPBEXHLevel2X 2" xfId="3011"/>
    <cellStyle name="SAPBEXHLevel2X 2 2" xfId="3336"/>
    <cellStyle name="SAPBEXHLevel2X 2 3" xfId="3335"/>
    <cellStyle name="SAPBEXHLevel2X 3" xfId="3337"/>
    <cellStyle name="SAPBEXHLevel2X 4" xfId="3334"/>
    <cellStyle name="SAPBEXHLevel2X_1.3 Acc Costs NG (2011)" xfId="3012"/>
    <cellStyle name="SAPBEXHLevel3" xfId="3013"/>
    <cellStyle name="SAPBEXHLevel3 2" xfId="3014"/>
    <cellStyle name="SAPBEXHLevel3 2 2" xfId="3340"/>
    <cellStyle name="SAPBEXHLevel3 2 3" xfId="3339"/>
    <cellStyle name="SAPBEXHLevel3 3" xfId="3341"/>
    <cellStyle name="SAPBEXHLevel3 4" xfId="3338"/>
    <cellStyle name="SAPBEXHLevel3_1.3 Acc Costs NG (2011)" xfId="3015"/>
    <cellStyle name="SAPBEXHLevel3X" xfId="3016"/>
    <cellStyle name="SAPBEXHLevel3X 2" xfId="3017"/>
    <cellStyle name="SAPBEXHLevel3X 2 2" xfId="3344"/>
    <cellStyle name="SAPBEXHLevel3X 2 3" xfId="3343"/>
    <cellStyle name="SAPBEXHLevel3X 3" xfId="3345"/>
    <cellStyle name="SAPBEXHLevel3X 4" xfId="3342"/>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ItemHeader 2" xfId="3347"/>
    <cellStyle name="SAPBEXItemHeader 3" xfId="3346"/>
    <cellStyle name="SAPBEXresData" xfId="3037"/>
    <cellStyle name="SAPBEXresData 2" xfId="3349"/>
    <cellStyle name="SAPBEXresData 3" xfId="3348"/>
    <cellStyle name="SAPBEXresDataEmph" xfId="3038"/>
    <cellStyle name="SAPBEXresDataEmph 2" xfId="3351"/>
    <cellStyle name="SAPBEXresDataEmph 3" xfId="3350"/>
    <cellStyle name="SAPBEXresItem" xfId="3039"/>
    <cellStyle name="SAPBEXresItem 2" xfId="3353"/>
    <cellStyle name="SAPBEXresItem 3" xfId="3352"/>
    <cellStyle name="SAPBEXresItemX" xfId="3040"/>
    <cellStyle name="SAPBEXresItemX 2" xfId="3355"/>
    <cellStyle name="SAPBEXresItemX 3" xfId="3354"/>
    <cellStyle name="SAPBEXstdData" xfId="3041"/>
    <cellStyle name="SAPBEXstdData 2" xfId="3086"/>
    <cellStyle name="SAPBEXstdData 2 2" xfId="3357"/>
    <cellStyle name="SAPBEXstdData 3" xfId="3356"/>
    <cellStyle name="SAPBEXstdDataEmph" xfId="3042"/>
    <cellStyle name="SAPBEXstdDataEmph 2" xfId="3359"/>
    <cellStyle name="SAPBEXstdDataEmph 3" xfId="3358"/>
    <cellStyle name="SAPBEXstdItem" xfId="3043"/>
    <cellStyle name="SAPBEXstdItem 2" xfId="3085"/>
    <cellStyle name="SAPBEXstdItem 2 2" xfId="3361"/>
    <cellStyle name="SAPBEXstdItem 3" xfId="3360"/>
    <cellStyle name="SAPBEXstdItemX" xfId="3044"/>
    <cellStyle name="SAPBEXstdItemX 2" xfId="3363"/>
    <cellStyle name="SAPBEXstdItemX 3" xfId="3362"/>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APBEXundefined 2" xfId="3365"/>
    <cellStyle name="SAPBEXundefined 3" xfId="336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2 2 2" xfId="3366"/>
    <cellStyle name="Total 1 2 2 3" xfId="3367"/>
    <cellStyle name="Total 1 2 3" xfId="3368"/>
    <cellStyle name="Total 1 2 4" xfId="3369"/>
    <cellStyle name="Total 1 3" xfId="3066"/>
    <cellStyle name="Total 1 3 2" xfId="3067"/>
    <cellStyle name="Total 1 3 2 2" xfId="3370"/>
    <cellStyle name="Total 1 3 2 3" xfId="3371"/>
    <cellStyle name="Total 1 3 3" xfId="3372"/>
    <cellStyle name="Total 1 3 4" xfId="3373"/>
    <cellStyle name="Total 1 4" xfId="3068"/>
    <cellStyle name="Total 1 4 2" xfId="3069"/>
    <cellStyle name="Total 1 4 2 2" xfId="3374"/>
    <cellStyle name="Total 1 4 2 3" xfId="3375"/>
    <cellStyle name="Total 1 4 3" xfId="3376"/>
    <cellStyle name="Total 1 4 4" xfId="3377"/>
    <cellStyle name="Total 1 5" xfId="3070"/>
    <cellStyle name="Total 1 5 2" xfId="3378"/>
    <cellStyle name="Total 1 5 3" xfId="3379"/>
    <cellStyle name="Total 1 6" xfId="3380"/>
    <cellStyle name="Total 1 7" xfId="3381"/>
    <cellStyle name="Total 2" xfId="156"/>
    <cellStyle name="Total 2 2" xfId="157"/>
    <cellStyle name="Total 2 2 2" xfId="3384"/>
    <cellStyle name="Total 2 2 3" xfId="3383"/>
    <cellStyle name="Total 2 3" xfId="158"/>
    <cellStyle name="Total 2 3 2" xfId="3385"/>
    <cellStyle name="Total 2 4" xfId="3071"/>
    <cellStyle name="Total 2 5" xfId="3382"/>
    <cellStyle name="Total 3" xfId="3072"/>
    <cellStyle name="Total 3 2" xfId="3387"/>
    <cellStyle name="Total 3 3" xfId="3386"/>
    <cellStyle name="Total 4" xfId="3388"/>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7">
    <dxf>
      <fill>
        <patternFill>
          <bgColor theme="9" tint="0.39994506668294322"/>
        </patternFill>
      </fill>
    </dxf>
    <dxf>
      <fill>
        <patternFill>
          <bgColor rgb="FF92D050"/>
        </patternFill>
      </fill>
    </dxf>
    <dxf>
      <fill>
        <patternFill>
          <bgColor rgb="FFFF0000"/>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7348700977595191"/>
          <c:y val="4.9480182901665594E-2"/>
          <c:w val="0.4844381891877042"/>
          <c:h val="0.6427837429412232"/>
        </c:manualLayout>
      </c:layout>
      <c:bar3DChart>
        <c:barDir val="col"/>
        <c:grouping val="clustered"/>
        <c:varyColors val="0"/>
        <c:ser>
          <c:idx val="0"/>
          <c:order val="0"/>
          <c:tx>
            <c:strRef>
              <c:f>'1-Summary'!$C$7</c:f>
              <c:strCache>
                <c:ptCount val="1"/>
                <c:pt idx="0">
                  <c:v>LDZ Capacity (CAZ)</c:v>
                </c:pt>
              </c:strCache>
            </c:strRef>
          </c:tx>
          <c:invertIfNegative val="0"/>
          <c:cat>
            <c:numRef>
              <c:f>'1-Summary'!$D$6:$K$6</c:f>
              <c:numCache>
                <c:formatCode>mmm\-yy</c:formatCode>
                <c:ptCount val="8"/>
                <c:pt idx="0">
                  <c:v>43282</c:v>
                </c:pt>
                <c:pt idx="1">
                  <c:v>43313</c:v>
                </c:pt>
                <c:pt idx="2">
                  <c:v>43344</c:v>
                </c:pt>
                <c:pt idx="3">
                  <c:v>43374</c:v>
                </c:pt>
                <c:pt idx="4">
                  <c:v>43405</c:v>
                </c:pt>
                <c:pt idx="5">
                  <c:v>43435</c:v>
                </c:pt>
                <c:pt idx="6">
                  <c:v>43466</c:v>
                </c:pt>
                <c:pt idx="7">
                  <c:v>43497</c:v>
                </c:pt>
              </c:numCache>
            </c:numRef>
          </c:cat>
          <c:val>
            <c:numRef>
              <c:f>'1-Summary'!$D$7:$K$7</c:f>
              <c:numCache>
                <c:formatCode>"£"#,##0.00</c:formatCode>
                <c:ptCount val="8"/>
                <c:pt idx="0">
                  <c:v>312562745.62000012</c:v>
                </c:pt>
                <c:pt idx="1">
                  <c:v>312780813.69000006</c:v>
                </c:pt>
                <c:pt idx="2">
                  <c:v>302866760.19000006</c:v>
                </c:pt>
                <c:pt idx="3">
                  <c:v>313359948.83000004</c:v>
                </c:pt>
                <c:pt idx="4">
                  <c:v>303715362.3300001</c:v>
                </c:pt>
                <c:pt idx="5">
                  <c:v>309858246.99999994</c:v>
                </c:pt>
                <c:pt idx="6">
                  <c:v>310573206.23000002</c:v>
                </c:pt>
                <c:pt idx="7">
                  <c:v>280690666.66000009</c:v>
                </c:pt>
              </c:numCache>
            </c:numRef>
          </c:val>
        </c:ser>
        <c:ser>
          <c:idx val="1"/>
          <c:order val="1"/>
          <c:tx>
            <c:strRef>
              <c:f>'1-Summary'!$C$8</c:f>
              <c:strCache>
                <c:ptCount val="1"/>
                <c:pt idx="0">
                  <c:v>Commodity (COM)</c:v>
                </c:pt>
              </c:strCache>
            </c:strRef>
          </c:tx>
          <c:invertIfNegative val="0"/>
          <c:cat>
            <c:numRef>
              <c:f>'1-Summary'!$D$6:$K$6</c:f>
              <c:numCache>
                <c:formatCode>mmm\-yy</c:formatCode>
                <c:ptCount val="8"/>
                <c:pt idx="0">
                  <c:v>43282</c:v>
                </c:pt>
                <c:pt idx="1">
                  <c:v>43313</c:v>
                </c:pt>
                <c:pt idx="2">
                  <c:v>43344</c:v>
                </c:pt>
                <c:pt idx="3">
                  <c:v>43374</c:v>
                </c:pt>
                <c:pt idx="4">
                  <c:v>43405</c:v>
                </c:pt>
                <c:pt idx="5">
                  <c:v>43435</c:v>
                </c:pt>
                <c:pt idx="6">
                  <c:v>43466</c:v>
                </c:pt>
                <c:pt idx="7">
                  <c:v>43497</c:v>
                </c:pt>
              </c:numCache>
            </c:numRef>
          </c:cat>
          <c:val>
            <c:numRef>
              <c:f>'1-Summary'!$D$8:$K$8</c:f>
              <c:numCache>
                <c:formatCode>"£"#,##0.00</c:formatCode>
                <c:ptCount val="8"/>
                <c:pt idx="0">
                  <c:v>14290600.700000003</c:v>
                </c:pt>
                <c:pt idx="1">
                  <c:v>15048321.280000001</c:v>
                </c:pt>
                <c:pt idx="2">
                  <c:v>17528307.300000004</c:v>
                </c:pt>
                <c:pt idx="3">
                  <c:v>29476349.270000003</c:v>
                </c:pt>
                <c:pt idx="4">
                  <c:v>37862420.689999998</c:v>
                </c:pt>
                <c:pt idx="5">
                  <c:v>42951905.579999998</c:v>
                </c:pt>
                <c:pt idx="6">
                  <c:v>52085770.329999998</c:v>
                </c:pt>
                <c:pt idx="7">
                  <c:v>40096892.480000004</c:v>
                </c:pt>
              </c:numCache>
            </c:numRef>
          </c:val>
        </c:ser>
        <c:ser>
          <c:idx val="2"/>
          <c:order val="2"/>
          <c:tx>
            <c:strRef>
              <c:f>'1-Summary'!$C$9</c:f>
              <c:strCache>
                <c:ptCount val="1"/>
                <c:pt idx="0">
                  <c:v>Amendments (AMS)</c:v>
                </c:pt>
              </c:strCache>
            </c:strRef>
          </c:tx>
          <c:invertIfNegative val="0"/>
          <c:cat>
            <c:numRef>
              <c:f>'1-Summary'!$D$6:$K$6</c:f>
              <c:numCache>
                <c:formatCode>mmm\-yy</c:formatCode>
                <c:ptCount val="8"/>
                <c:pt idx="0">
                  <c:v>43282</c:v>
                </c:pt>
                <c:pt idx="1">
                  <c:v>43313</c:v>
                </c:pt>
                <c:pt idx="2">
                  <c:v>43344</c:v>
                </c:pt>
                <c:pt idx="3">
                  <c:v>43374</c:v>
                </c:pt>
                <c:pt idx="4">
                  <c:v>43405</c:v>
                </c:pt>
                <c:pt idx="5">
                  <c:v>43435</c:v>
                </c:pt>
                <c:pt idx="6">
                  <c:v>43466</c:v>
                </c:pt>
                <c:pt idx="7">
                  <c:v>43497</c:v>
                </c:pt>
              </c:numCache>
            </c:numRef>
          </c:cat>
          <c:val>
            <c:numRef>
              <c:f>'1-Summary'!$D$9:$K$9</c:f>
              <c:numCache>
                <c:formatCode>"£"#,##0.00</c:formatCode>
                <c:ptCount val="8"/>
                <c:pt idx="0">
                  <c:v>1483244.9600000009</c:v>
                </c:pt>
                <c:pt idx="1">
                  <c:v>830443.16999999899</c:v>
                </c:pt>
                <c:pt idx="2">
                  <c:v>-385853.98999999836</c:v>
                </c:pt>
                <c:pt idx="3">
                  <c:v>58182.640000000596</c:v>
                </c:pt>
                <c:pt idx="4">
                  <c:v>-765656.95999999717</c:v>
                </c:pt>
                <c:pt idx="5">
                  <c:v>374357.96999999881</c:v>
                </c:pt>
                <c:pt idx="6">
                  <c:v>-1327183.9100000113</c:v>
                </c:pt>
                <c:pt idx="7">
                  <c:v>245268.61999998987</c:v>
                </c:pt>
              </c:numCache>
            </c:numRef>
          </c:val>
        </c:ser>
        <c:ser>
          <c:idx val="3"/>
          <c:order val="3"/>
          <c:tx>
            <c:strRef>
              <c:f>'1-Summary'!$C$10</c:f>
              <c:strCache>
                <c:ptCount val="1"/>
                <c:pt idx="0">
                  <c:v>Meter Assets (MAS &amp; ADP)</c:v>
                </c:pt>
              </c:strCache>
            </c:strRef>
          </c:tx>
          <c:invertIfNegative val="0"/>
          <c:cat>
            <c:numRef>
              <c:f>'1-Summary'!$D$6:$K$6</c:f>
              <c:numCache>
                <c:formatCode>mmm\-yy</c:formatCode>
                <c:ptCount val="8"/>
                <c:pt idx="0">
                  <c:v>43282</c:v>
                </c:pt>
                <c:pt idx="1">
                  <c:v>43313</c:v>
                </c:pt>
                <c:pt idx="2">
                  <c:v>43344</c:v>
                </c:pt>
                <c:pt idx="3">
                  <c:v>43374</c:v>
                </c:pt>
                <c:pt idx="4">
                  <c:v>43405</c:v>
                </c:pt>
                <c:pt idx="5">
                  <c:v>43435</c:v>
                </c:pt>
                <c:pt idx="6">
                  <c:v>43466</c:v>
                </c:pt>
                <c:pt idx="7">
                  <c:v>43497</c:v>
                </c:pt>
              </c:numCache>
            </c:numRef>
          </c:cat>
          <c:val>
            <c:numRef>
              <c:f>'1-Summary'!$D$10:$K$10</c:f>
              <c:numCache>
                <c:formatCode>"£"#,##0.00</c:formatCode>
                <c:ptCount val="8"/>
                <c:pt idx="0">
                  <c:v>200707.69</c:v>
                </c:pt>
                <c:pt idx="1">
                  <c:v>200263.88</c:v>
                </c:pt>
                <c:pt idx="2">
                  <c:v>189788.22</c:v>
                </c:pt>
                <c:pt idx="3" formatCode="&quot;£&quot;#,##0.00_);[Red]\(&quot;£&quot;#,##0.00\)">
                  <c:v>196114.17</c:v>
                </c:pt>
                <c:pt idx="4" formatCode="&quot;£&quot;#,##0.00_);[Red]\(&quot;£&quot;#,##0.00\)">
                  <c:v>189786.88</c:v>
                </c:pt>
                <c:pt idx="5" formatCode="&quot;£&quot;#,##0.00_);[Red]\(&quot;£&quot;#,##0.00\)">
                  <c:v>196114.66</c:v>
                </c:pt>
                <c:pt idx="6" formatCode="&quot;£&quot;#,##0.00_);[Red]\(&quot;£&quot;#,##0.00\)">
                  <c:v>196114.87000000002</c:v>
                </c:pt>
                <c:pt idx="7" formatCode="&quot;£&quot;#,##0.00_);[Red]\(&quot;£&quot;#,##0.00\)">
                  <c:v>177134.91</c:v>
                </c:pt>
              </c:numCache>
            </c:numRef>
          </c:val>
        </c:ser>
        <c:ser>
          <c:idx val="4"/>
          <c:order val="4"/>
          <c:tx>
            <c:strRef>
              <c:f>'1-Summary'!$C$11</c:f>
              <c:strCache>
                <c:ptCount val="1"/>
                <c:pt idx="0">
                  <c:v>NTS Entry Capacity (NTE)</c:v>
                </c:pt>
              </c:strCache>
            </c:strRef>
          </c:tx>
          <c:invertIfNegative val="0"/>
          <c:cat>
            <c:numRef>
              <c:f>'1-Summary'!$D$6:$K$6</c:f>
              <c:numCache>
                <c:formatCode>mmm\-yy</c:formatCode>
                <c:ptCount val="8"/>
                <c:pt idx="0">
                  <c:v>43282</c:v>
                </c:pt>
                <c:pt idx="1">
                  <c:v>43313</c:v>
                </c:pt>
                <c:pt idx="2">
                  <c:v>43344</c:v>
                </c:pt>
                <c:pt idx="3">
                  <c:v>43374</c:v>
                </c:pt>
                <c:pt idx="4">
                  <c:v>43405</c:v>
                </c:pt>
                <c:pt idx="5">
                  <c:v>43435</c:v>
                </c:pt>
                <c:pt idx="6">
                  <c:v>43466</c:v>
                </c:pt>
                <c:pt idx="7">
                  <c:v>43497</c:v>
                </c:pt>
              </c:numCache>
            </c:numRef>
          </c:cat>
          <c:val>
            <c:numRef>
              <c:f>'1-Summary'!$D$11:$K$11</c:f>
              <c:numCache>
                <c:formatCode>"£"#,##0.00</c:formatCode>
                <c:ptCount val="8"/>
                <c:pt idx="0">
                  <c:v>1735803.7100000004</c:v>
                </c:pt>
                <c:pt idx="1">
                  <c:v>1735803.7100000004</c:v>
                </c:pt>
                <c:pt idx="2">
                  <c:v>1760935.5099999998</c:v>
                </c:pt>
                <c:pt idx="3">
                  <c:v>8332609.7100000009</c:v>
                </c:pt>
                <c:pt idx="4">
                  <c:v>8064487.6900000004</c:v>
                </c:pt>
                <c:pt idx="5">
                  <c:v>8796213.7200000007</c:v>
                </c:pt>
                <c:pt idx="6">
                  <c:v>10143131.929999998</c:v>
                </c:pt>
                <c:pt idx="7">
                  <c:v>9130603.4100000001</c:v>
                </c:pt>
              </c:numCache>
            </c:numRef>
          </c:val>
        </c:ser>
        <c:ser>
          <c:idx val="5"/>
          <c:order val="5"/>
          <c:tx>
            <c:strRef>
              <c:f>'1-Summary'!$C$12</c:f>
              <c:strCache>
                <c:ptCount val="1"/>
                <c:pt idx="0">
                  <c:v>NTS Exit Capacity (NXC)</c:v>
                </c:pt>
              </c:strCache>
            </c:strRef>
          </c:tx>
          <c:invertIfNegative val="0"/>
          <c:cat>
            <c:numRef>
              <c:f>'1-Summary'!$D$6:$K$6</c:f>
              <c:numCache>
                <c:formatCode>mmm\-yy</c:formatCode>
                <c:ptCount val="8"/>
                <c:pt idx="0">
                  <c:v>43282</c:v>
                </c:pt>
                <c:pt idx="1">
                  <c:v>43313</c:v>
                </c:pt>
                <c:pt idx="2">
                  <c:v>43344</c:v>
                </c:pt>
                <c:pt idx="3">
                  <c:v>43374</c:v>
                </c:pt>
                <c:pt idx="4">
                  <c:v>43405</c:v>
                </c:pt>
                <c:pt idx="5">
                  <c:v>43435</c:v>
                </c:pt>
                <c:pt idx="6">
                  <c:v>43466</c:v>
                </c:pt>
                <c:pt idx="7">
                  <c:v>43497</c:v>
                </c:pt>
              </c:numCache>
            </c:numRef>
          </c:cat>
          <c:val>
            <c:numRef>
              <c:f>'1-Summary'!$D$12:$K$12</c:f>
              <c:numCache>
                <c:formatCode>"£"#,##0.00</c:formatCode>
                <c:ptCount val="8"/>
                <c:pt idx="0">
                  <c:v>18720256.489999998</c:v>
                </c:pt>
                <c:pt idx="1">
                  <c:v>18720256.489999998</c:v>
                </c:pt>
                <c:pt idx="2">
                  <c:v>18113875.739999998</c:v>
                </c:pt>
                <c:pt idx="3">
                  <c:v>13807265.850000001</c:v>
                </c:pt>
                <c:pt idx="4">
                  <c:v>13789980.960000001</c:v>
                </c:pt>
                <c:pt idx="5">
                  <c:v>13770471.59</c:v>
                </c:pt>
                <c:pt idx="6">
                  <c:v>13947987.58</c:v>
                </c:pt>
                <c:pt idx="7">
                  <c:v>12803012.319999998</c:v>
                </c:pt>
              </c:numCache>
            </c:numRef>
          </c:val>
        </c:ser>
        <c:dLbls>
          <c:showLegendKey val="0"/>
          <c:showVal val="0"/>
          <c:showCatName val="0"/>
          <c:showSerName val="0"/>
          <c:showPercent val="0"/>
          <c:showBubbleSize val="0"/>
        </c:dLbls>
        <c:gapWidth val="150"/>
        <c:shape val="cylinder"/>
        <c:axId val="105161472"/>
        <c:axId val="105163008"/>
        <c:axId val="0"/>
      </c:bar3DChart>
      <c:dateAx>
        <c:axId val="105161472"/>
        <c:scaling>
          <c:orientation val="minMax"/>
        </c:scaling>
        <c:delete val="0"/>
        <c:axPos val="b"/>
        <c:numFmt formatCode="mmm\-yy" sourceLinked="1"/>
        <c:majorTickMark val="out"/>
        <c:minorTickMark val="none"/>
        <c:tickLblPos val="nextTo"/>
        <c:crossAx val="105163008"/>
        <c:crosses val="autoZero"/>
        <c:auto val="1"/>
        <c:lblOffset val="100"/>
        <c:baseTimeUnit val="months"/>
      </c:dateAx>
      <c:valAx>
        <c:axId val="105163008"/>
        <c:scaling>
          <c:logBase val="10"/>
          <c:orientation val="minMax"/>
        </c:scaling>
        <c:delete val="0"/>
        <c:axPos val="l"/>
        <c:majorGridlines/>
        <c:numFmt formatCode="&quot;£&quot;#,##0_);[Red]\(&quot;£&quot;#,##0\)" sourceLinked="0"/>
        <c:majorTickMark val="out"/>
        <c:minorTickMark val="none"/>
        <c:tickLblPos val="nextTo"/>
        <c:crossAx val="105161472"/>
        <c:crosses val="autoZero"/>
        <c:crossBetween val="between"/>
      </c:valAx>
    </c:plotArea>
    <c:legend>
      <c:legendPos val="r"/>
      <c:layout>
        <c:manualLayout>
          <c:xMode val="edge"/>
          <c:yMode val="edge"/>
          <c:x val="0.66120709911261089"/>
          <c:y val="7.6765437215084942E-2"/>
          <c:w val="0.27252262024783369"/>
          <c:h val="0.5357900262467191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192"/>
          <c:y val="9.8712740528496573E-2"/>
          <c:w val="0.50927434331805133"/>
          <c:h val="0.77836527508003139"/>
        </c:manualLayout>
      </c:layout>
      <c:lineChart>
        <c:grouping val="standard"/>
        <c:varyColors val="0"/>
        <c:ser>
          <c:idx val="0"/>
          <c:order val="0"/>
          <c:tx>
            <c:strRef>
              <c:f>'1-Summary'!$O$26</c:f>
              <c:strCache>
                <c:ptCount val="1"/>
                <c:pt idx="0">
                  <c:v>Class 1</c:v>
                </c:pt>
              </c:strCache>
            </c:strRef>
          </c:tx>
          <c:marker>
            <c:symbol val="none"/>
          </c:marker>
          <c:cat>
            <c:strRef>
              <c:f>'1-Summary'!$P$25:$W$25</c:f>
              <c:strCache>
                <c:ptCount val="8"/>
                <c:pt idx="0">
                  <c:v>August</c:v>
                </c:pt>
                <c:pt idx="1">
                  <c:v>September</c:v>
                </c:pt>
                <c:pt idx="2">
                  <c:v>October</c:v>
                </c:pt>
                <c:pt idx="3">
                  <c:v>November</c:v>
                </c:pt>
                <c:pt idx="4">
                  <c:v>December</c:v>
                </c:pt>
                <c:pt idx="5">
                  <c:v>January</c:v>
                </c:pt>
                <c:pt idx="6">
                  <c:v>Feb</c:v>
                </c:pt>
                <c:pt idx="7">
                  <c:v>March</c:v>
                </c:pt>
              </c:strCache>
            </c:strRef>
          </c:cat>
          <c:val>
            <c:numRef>
              <c:f>'1-Summary'!$P$26:$W$26</c:f>
              <c:numCache>
                <c:formatCode>General</c:formatCode>
                <c:ptCount val="8"/>
                <c:pt idx="0">
                  <c:v>427</c:v>
                </c:pt>
                <c:pt idx="1">
                  <c:v>429</c:v>
                </c:pt>
                <c:pt idx="2">
                  <c:v>433</c:v>
                </c:pt>
                <c:pt idx="3">
                  <c:v>437</c:v>
                </c:pt>
                <c:pt idx="4">
                  <c:v>438</c:v>
                </c:pt>
                <c:pt idx="5">
                  <c:v>441</c:v>
                </c:pt>
                <c:pt idx="6">
                  <c:v>441</c:v>
                </c:pt>
                <c:pt idx="7">
                  <c:v>441</c:v>
                </c:pt>
              </c:numCache>
            </c:numRef>
          </c:val>
          <c:smooth val="0"/>
        </c:ser>
        <c:ser>
          <c:idx val="1"/>
          <c:order val="1"/>
          <c:tx>
            <c:strRef>
              <c:f>'1-Summary'!$O$27</c:f>
              <c:strCache>
                <c:ptCount val="1"/>
                <c:pt idx="0">
                  <c:v>Class 2</c:v>
                </c:pt>
              </c:strCache>
            </c:strRef>
          </c:tx>
          <c:marker>
            <c:symbol val="none"/>
          </c:marker>
          <c:cat>
            <c:strRef>
              <c:f>'1-Summary'!$P$25:$W$25</c:f>
              <c:strCache>
                <c:ptCount val="8"/>
                <c:pt idx="0">
                  <c:v>August</c:v>
                </c:pt>
                <c:pt idx="1">
                  <c:v>September</c:v>
                </c:pt>
                <c:pt idx="2">
                  <c:v>October</c:v>
                </c:pt>
                <c:pt idx="3">
                  <c:v>November</c:v>
                </c:pt>
                <c:pt idx="4">
                  <c:v>December</c:v>
                </c:pt>
                <c:pt idx="5">
                  <c:v>January</c:v>
                </c:pt>
                <c:pt idx="6">
                  <c:v>Feb</c:v>
                </c:pt>
                <c:pt idx="7">
                  <c:v>March</c:v>
                </c:pt>
              </c:strCache>
            </c:strRef>
          </c:cat>
          <c:val>
            <c:numRef>
              <c:f>'1-Summary'!$P$27:$W$27</c:f>
              <c:numCache>
                <c:formatCode>General</c:formatCode>
                <c:ptCount val="8"/>
                <c:pt idx="0">
                  <c:v>655</c:v>
                </c:pt>
                <c:pt idx="1">
                  <c:v>650</c:v>
                </c:pt>
                <c:pt idx="2">
                  <c:v>645</c:v>
                </c:pt>
                <c:pt idx="3">
                  <c:v>636</c:v>
                </c:pt>
                <c:pt idx="4">
                  <c:v>639</c:v>
                </c:pt>
                <c:pt idx="5">
                  <c:v>638</c:v>
                </c:pt>
                <c:pt idx="6">
                  <c:v>633</c:v>
                </c:pt>
                <c:pt idx="7">
                  <c:v>620</c:v>
                </c:pt>
              </c:numCache>
            </c:numRef>
          </c:val>
          <c:smooth val="0"/>
        </c:ser>
        <c:ser>
          <c:idx val="2"/>
          <c:order val="2"/>
          <c:tx>
            <c:strRef>
              <c:f>'1-Summary'!$O$28</c:f>
              <c:strCache>
                <c:ptCount val="1"/>
                <c:pt idx="0">
                  <c:v>Class 3</c:v>
                </c:pt>
              </c:strCache>
            </c:strRef>
          </c:tx>
          <c:marker>
            <c:symbol val="none"/>
          </c:marker>
          <c:cat>
            <c:strRef>
              <c:f>'1-Summary'!$P$25:$W$25</c:f>
              <c:strCache>
                <c:ptCount val="8"/>
                <c:pt idx="0">
                  <c:v>August</c:v>
                </c:pt>
                <c:pt idx="1">
                  <c:v>September</c:v>
                </c:pt>
                <c:pt idx="2">
                  <c:v>October</c:v>
                </c:pt>
                <c:pt idx="3">
                  <c:v>November</c:v>
                </c:pt>
                <c:pt idx="4">
                  <c:v>December</c:v>
                </c:pt>
                <c:pt idx="5">
                  <c:v>January</c:v>
                </c:pt>
                <c:pt idx="6">
                  <c:v>Feb</c:v>
                </c:pt>
                <c:pt idx="7">
                  <c:v>March</c:v>
                </c:pt>
              </c:strCache>
            </c:strRef>
          </c:cat>
          <c:val>
            <c:numRef>
              <c:f>'1-Summary'!$P$28:$W$28</c:f>
              <c:numCache>
                <c:formatCode>#,##0</c:formatCode>
                <c:ptCount val="8"/>
                <c:pt idx="0">
                  <c:v>78827</c:v>
                </c:pt>
                <c:pt idx="1">
                  <c:v>88860</c:v>
                </c:pt>
                <c:pt idx="2">
                  <c:v>87615</c:v>
                </c:pt>
                <c:pt idx="3">
                  <c:v>95286</c:v>
                </c:pt>
                <c:pt idx="4">
                  <c:v>95544</c:v>
                </c:pt>
                <c:pt idx="5">
                  <c:v>95568</c:v>
                </c:pt>
                <c:pt idx="6">
                  <c:v>98369</c:v>
                </c:pt>
                <c:pt idx="7">
                  <c:v>101910</c:v>
                </c:pt>
              </c:numCache>
            </c:numRef>
          </c:val>
          <c:smooth val="0"/>
        </c:ser>
        <c:ser>
          <c:idx val="3"/>
          <c:order val="3"/>
          <c:tx>
            <c:strRef>
              <c:f>'1-Summary'!$O$29</c:f>
              <c:strCache>
                <c:ptCount val="1"/>
                <c:pt idx="0">
                  <c:v>Class 4</c:v>
                </c:pt>
              </c:strCache>
            </c:strRef>
          </c:tx>
          <c:marker>
            <c:symbol val="none"/>
          </c:marker>
          <c:cat>
            <c:strRef>
              <c:f>'1-Summary'!$P$25:$W$25</c:f>
              <c:strCache>
                <c:ptCount val="8"/>
                <c:pt idx="0">
                  <c:v>August</c:v>
                </c:pt>
                <c:pt idx="1">
                  <c:v>September</c:v>
                </c:pt>
                <c:pt idx="2">
                  <c:v>October</c:v>
                </c:pt>
                <c:pt idx="3">
                  <c:v>November</c:v>
                </c:pt>
                <c:pt idx="4">
                  <c:v>December</c:v>
                </c:pt>
                <c:pt idx="5">
                  <c:v>January</c:v>
                </c:pt>
                <c:pt idx="6">
                  <c:v>Feb</c:v>
                </c:pt>
                <c:pt idx="7">
                  <c:v>March</c:v>
                </c:pt>
              </c:strCache>
            </c:strRef>
          </c:cat>
          <c:val>
            <c:numRef>
              <c:f>'1-Summary'!$P$29:$W$29</c:f>
              <c:numCache>
                <c:formatCode>#,##0</c:formatCode>
                <c:ptCount val="8"/>
                <c:pt idx="0">
                  <c:v>24101362</c:v>
                </c:pt>
                <c:pt idx="1">
                  <c:v>24110132</c:v>
                </c:pt>
                <c:pt idx="2">
                  <c:v>24128941</c:v>
                </c:pt>
                <c:pt idx="3">
                  <c:v>24146202</c:v>
                </c:pt>
                <c:pt idx="4">
                  <c:v>24160382</c:v>
                </c:pt>
                <c:pt idx="5">
                  <c:v>24173580</c:v>
                </c:pt>
                <c:pt idx="6">
                  <c:v>24197837</c:v>
                </c:pt>
                <c:pt idx="7">
                  <c:v>24264887</c:v>
                </c:pt>
              </c:numCache>
            </c:numRef>
          </c:val>
          <c:smooth val="0"/>
        </c:ser>
        <c:dLbls>
          <c:showLegendKey val="0"/>
          <c:showVal val="0"/>
          <c:showCatName val="0"/>
          <c:showSerName val="0"/>
          <c:showPercent val="0"/>
          <c:showBubbleSize val="0"/>
        </c:dLbls>
        <c:marker val="1"/>
        <c:smooth val="0"/>
        <c:axId val="109465984"/>
        <c:axId val="109467520"/>
      </c:lineChart>
      <c:catAx>
        <c:axId val="109465984"/>
        <c:scaling>
          <c:orientation val="minMax"/>
        </c:scaling>
        <c:delete val="0"/>
        <c:axPos val="b"/>
        <c:majorTickMark val="out"/>
        <c:minorTickMark val="none"/>
        <c:tickLblPos val="nextTo"/>
        <c:crossAx val="109467520"/>
        <c:crosses val="autoZero"/>
        <c:auto val="1"/>
        <c:lblAlgn val="ctr"/>
        <c:lblOffset val="100"/>
        <c:noMultiLvlLbl val="0"/>
      </c:catAx>
      <c:valAx>
        <c:axId val="109467520"/>
        <c:scaling>
          <c:logBase val="10"/>
          <c:orientation val="minMax"/>
        </c:scaling>
        <c:delete val="0"/>
        <c:axPos val="l"/>
        <c:majorGridlines/>
        <c:numFmt formatCode="General" sourceLinked="1"/>
        <c:majorTickMark val="out"/>
        <c:minorTickMark val="none"/>
        <c:tickLblPos val="nextTo"/>
        <c:crossAx val="1094659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29</xdr:row>
      <xdr:rowOff>42863</xdr:rowOff>
    </xdr:from>
    <xdr:to>
      <xdr:col>20</xdr:col>
      <xdr:colOff>28575</xdr:colOff>
      <xdr:row>41</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28</xdr:col>
      <xdr:colOff>76200</xdr:colOff>
      <xdr:row>0</xdr:row>
      <xdr:rowOff>0</xdr:rowOff>
    </xdr:from>
    <xdr:ext cx="4265930" cy="3830954"/>
    <xdr:grpSp>
      <xdr:nvGrpSpPr>
        <xdr:cNvPr id="8" name="Group 2"/>
        <xdr:cNvGrpSpPr/>
      </xdr:nvGrpSpPr>
      <xdr:grpSpPr>
        <a:xfrm>
          <a:off x="17411700" y="0"/>
          <a:ext cx="4265930" cy="3830954"/>
          <a:chOff x="0" y="0"/>
          <a:chExt cx="4265930" cy="3830954"/>
        </a:xfrm>
      </xdr:grpSpPr>
      <xdr:sp macro="" textlink="">
        <xdr:nvSpPr>
          <xdr:cNvPr id="10" name="Shape 3"/>
          <xdr:cNvSpPr/>
        </xdr:nvSpPr>
        <xdr:spPr>
          <a:xfrm>
            <a:off x="4097020" y="0"/>
            <a:ext cx="168910" cy="1183005"/>
          </a:xfrm>
          <a:custGeom>
            <a:avLst/>
            <a:gdLst/>
            <a:ahLst/>
            <a:cxnLst/>
            <a:rect l="0" t="0" r="0" b="0"/>
            <a:pathLst>
              <a:path w="168910" h="1183005">
                <a:moveTo>
                  <a:pt x="45212" y="1137665"/>
                </a:moveTo>
                <a:lnTo>
                  <a:pt x="0" y="1159764"/>
                </a:lnTo>
                <a:lnTo>
                  <a:pt x="44831" y="1182624"/>
                </a:lnTo>
                <a:lnTo>
                  <a:pt x="44958" y="1167572"/>
                </a:lnTo>
                <a:lnTo>
                  <a:pt x="37465" y="1167511"/>
                </a:lnTo>
                <a:lnTo>
                  <a:pt x="37592" y="1152525"/>
                </a:lnTo>
                <a:lnTo>
                  <a:pt x="45086" y="1152525"/>
                </a:lnTo>
                <a:lnTo>
                  <a:pt x="45212" y="1137665"/>
                </a:lnTo>
                <a:close/>
              </a:path>
              <a:path w="168910" h="1183005">
                <a:moveTo>
                  <a:pt x="45085" y="1152586"/>
                </a:moveTo>
                <a:lnTo>
                  <a:pt x="44958" y="1167572"/>
                </a:lnTo>
                <a:lnTo>
                  <a:pt x="161036" y="1168527"/>
                </a:lnTo>
                <a:lnTo>
                  <a:pt x="163068" y="1168527"/>
                </a:lnTo>
                <a:lnTo>
                  <a:pt x="164973" y="1167764"/>
                </a:lnTo>
                <a:lnTo>
                  <a:pt x="167767" y="1164971"/>
                </a:lnTo>
                <a:lnTo>
                  <a:pt x="168529" y="1163065"/>
                </a:lnTo>
                <a:lnTo>
                  <a:pt x="168529" y="1161034"/>
                </a:lnTo>
                <a:lnTo>
                  <a:pt x="153543" y="1161034"/>
                </a:lnTo>
                <a:lnTo>
                  <a:pt x="153543" y="1153478"/>
                </a:lnTo>
                <a:lnTo>
                  <a:pt x="45085" y="1152586"/>
                </a:lnTo>
                <a:close/>
              </a:path>
              <a:path w="168910" h="1183005">
                <a:moveTo>
                  <a:pt x="37592" y="1152525"/>
                </a:moveTo>
                <a:lnTo>
                  <a:pt x="37465" y="1167511"/>
                </a:lnTo>
                <a:lnTo>
                  <a:pt x="44958" y="1167572"/>
                </a:lnTo>
                <a:lnTo>
                  <a:pt x="45085" y="1152586"/>
                </a:lnTo>
                <a:lnTo>
                  <a:pt x="37592" y="1152525"/>
                </a:lnTo>
                <a:close/>
              </a:path>
              <a:path w="168910" h="1183005">
                <a:moveTo>
                  <a:pt x="153543" y="1153478"/>
                </a:moveTo>
                <a:lnTo>
                  <a:pt x="153543" y="1161034"/>
                </a:lnTo>
                <a:lnTo>
                  <a:pt x="161163" y="1153540"/>
                </a:lnTo>
                <a:lnTo>
                  <a:pt x="153543" y="1153478"/>
                </a:lnTo>
                <a:close/>
              </a:path>
              <a:path w="168910" h="1183005">
                <a:moveTo>
                  <a:pt x="153543" y="7492"/>
                </a:moveTo>
                <a:lnTo>
                  <a:pt x="153543" y="1153478"/>
                </a:lnTo>
                <a:lnTo>
                  <a:pt x="161163" y="1153540"/>
                </a:lnTo>
                <a:lnTo>
                  <a:pt x="153543" y="1161034"/>
                </a:lnTo>
                <a:lnTo>
                  <a:pt x="168529" y="1161034"/>
                </a:lnTo>
                <a:lnTo>
                  <a:pt x="168529" y="14986"/>
                </a:lnTo>
                <a:lnTo>
                  <a:pt x="161036" y="14986"/>
                </a:lnTo>
                <a:lnTo>
                  <a:pt x="153543" y="7492"/>
                </a:lnTo>
                <a:close/>
              </a:path>
              <a:path w="168910" h="1183005">
                <a:moveTo>
                  <a:pt x="45086" y="1152525"/>
                </a:moveTo>
                <a:lnTo>
                  <a:pt x="37592" y="1152525"/>
                </a:lnTo>
                <a:lnTo>
                  <a:pt x="45085" y="1152586"/>
                </a:lnTo>
                <a:close/>
              </a:path>
              <a:path w="168910" h="1183005">
                <a:moveTo>
                  <a:pt x="165226" y="0"/>
                </a:moveTo>
                <a:lnTo>
                  <a:pt x="35687" y="0"/>
                </a:lnTo>
                <a:lnTo>
                  <a:pt x="35687" y="14986"/>
                </a:lnTo>
                <a:lnTo>
                  <a:pt x="153543" y="14986"/>
                </a:lnTo>
                <a:lnTo>
                  <a:pt x="153543" y="7492"/>
                </a:lnTo>
                <a:lnTo>
                  <a:pt x="168529" y="7492"/>
                </a:lnTo>
                <a:lnTo>
                  <a:pt x="168529" y="3301"/>
                </a:lnTo>
                <a:lnTo>
                  <a:pt x="165226" y="0"/>
                </a:lnTo>
                <a:close/>
              </a:path>
              <a:path w="168910" h="1183005">
                <a:moveTo>
                  <a:pt x="168529" y="7492"/>
                </a:moveTo>
                <a:lnTo>
                  <a:pt x="153543" y="7492"/>
                </a:lnTo>
                <a:lnTo>
                  <a:pt x="161036" y="14986"/>
                </a:lnTo>
                <a:lnTo>
                  <a:pt x="168529" y="14986"/>
                </a:lnTo>
                <a:lnTo>
                  <a:pt x="168529" y="7492"/>
                </a:lnTo>
                <a:close/>
              </a:path>
            </a:pathLst>
          </a:custGeom>
          <a:solidFill>
            <a:srgbClr val="C0504D"/>
          </a:solidFill>
        </xdr:spPr>
      </xdr:sp>
      <xdr:pic>
        <xdr:nvPicPr>
          <xdr:cNvPr id="11"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23036"/>
            <a:ext cx="4109085" cy="2907411"/>
          </a:xfrm>
          <a:prstGeom prst="rect">
            <a:avLst/>
          </a:prstGeom>
        </xdr:spPr>
      </xdr:pic>
    </xdr:grpSp>
    <xdr:clientData/>
  </xdr:oneCellAnchor>
  <xdr:twoCellAnchor editAs="oneCell">
    <xdr:from>
      <xdr:col>0</xdr:col>
      <xdr:colOff>0</xdr:colOff>
      <xdr:row>0</xdr:row>
      <xdr:rowOff>0</xdr:rowOff>
    </xdr:from>
    <xdr:to>
      <xdr:col>14</xdr:col>
      <xdr:colOff>48682</xdr:colOff>
      <xdr:row>24</xdr:row>
      <xdr:rowOff>180975</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8449732" cy="4752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26</xdr:col>
      <xdr:colOff>95250</xdr:colOff>
      <xdr:row>20</xdr:row>
      <xdr:rowOff>16669</xdr:rowOff>
    </xdr:to>
    <xdr:pic>
      <xdr:nvPicPr>
        <xdr:cNvPr id="2" name="Picture 1"/>
        <xdr:cNvPicPr>
          <a:picLocks noChangeAspect="1"/>
        </xdr:cNvPicPr>
      </xdr:nvPicPr>
      <xdr:blipFill>
        <a:blip xmlns:r="http://schemas.openxmlformats.org/officeDocument/2006/relationships" r:embed="rId1"/>
        <a:stretch>
          <a:fillRect/>
        </a:stretch>
      </xdr:blipFill>
      <xdr:spPr>
        <a:xfrm>
          <a:off x="7200900" y="0"/>
          <a:ext cx="8496300" cy="47791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abSelected="1" topLeftCell="A20" zoomScaleNormal="100" workbookViewId="0">
      <selection activeCell="C31" sqref="C31:L42"/>
    </sheetView>
  </sheetViews>
  <sheetFormatPr defaultColWidth="9.109375" defaultRowHeight="13.8"/>
  <cols>
    <col min="1" max="1" width="1.109375" style="6" customWidth="1"/>
    <col min="2" max="2" width="2.109375" style="6" customWidth="1"/>
    <col min="3" max="3" width="24.5546875" style="6" customWidth="1"/>
    <col min="4" max="4" width="14.88671875" style="6" customWidth="1"/>
    <col min="5" max="5" width="15.44140625" style="6" customWidth="1"/>
    <col min="6" max="6" width="15" style="6" customWidth="1"/>
    <col min="7" max="7" width="15.109375" style="6" customWidth="1"/>
    <col min="8" max="8" width="15.88671875" style="6" customWidth="1"/>
    <col min="9" max="11" width="14.6640625" style="6" customWidth="1"/>
    <col min="12" max="12" width="8.5546875" style="6" customWidth="1"/>
    <col min="13" max="13" width="1.109375" style="6" customWidth="1"/>
    <col min="14" max="14" width="2.5546875" style="6" customWidth="1"/>
    <col min="15" max="15" width="9.109375" style="6"/>
    <col min="16" max="16" width="9.88671875" style="6" bestFit="1" customWidth="1"/>
    <col min="17" max="17" width="10.33203125" style="6" customWidth="1"/>
    <col min="18" max="18" width="10.109375" style="6" bestFit="1" customWidth="1"/>
    <col min="19" max="19" width="11.33203125" style="6" bestFit="1" customWidth="1"/>
    <col min="20" max="21" width="9.88671875" style="6" bestFit="1" customWidth="1"/>
    <col min="22" max="22" width="9.88671875" style="6" customWidth="1"/>
    <col min="23" max="23" width="10.5546875" style="6" customWidth="1"/>
    <col min="24" max="24" width="6.5546875" style="6" customWidth="1"/>
    <col min="25" max="26" width="9.109375" style="6"/>
    <col min="27" max="27" width="11.33203125" style="6" bestFit="1" customWidth="1"/>
    <col min="28" max="28" width="16.5546875" style="6" bestFit="1" customWidth="1"/>
    <col min="29" max="29" width="20.44140625" style="6" customWidth="1"/>
    <col min="30" max="16384" width="9.109375" style="6"/>
  </cols>
  <sheetData>
    <row r="1" spans="1:29" ht="22.8">
      <c r="A1" s="8" t="s">
        <v>10</v>
      </c>
      <c r="H1" s="9" t="s">
        <v>74</v>
      </c>
      <c r="I1" s="9"/>
      <c r="J1" s="9"/>
      <c r="K1" s="9"/>
    </row>
    <row r="2" spans="1:29" ht="6.75" customHeight="1" thickBot="1">
      <c r="A2" s="7"/>
    </row>
    <row r="3" spans="1:29" ht="7.5" customHeight="1">
      <c r="B3" s="12"/>
      <c r="C3" s="13"/>
      <c r="D3" s="13"/>
      <c r="E3" s="13"/>
      <c r="F3" s="13"/>
      <c r="G3" s="13"/>
      <c r="H3" s="13"/>
      <c r="I3" s="13"/>
      <c r="J3" s="13"/>
      <c r="K3" s="13"/>
      <c r="L3" s="14"/>
      <c r="N3" s="12"/>
      <c r="O3" s="13"/>
      <c r="P3" s="13"/>
      <c r="Q3" s="13"/>
      <c r="R3" s="13"/>
      <c r="S3" s="13"/>
      <c r="T3" s="13"/>
      <c r="U3" s="13"/>
      <c r="V3" s="13"/>
      <c r="W3" s="13"/>
      <c r="X3" s="14"/>
    </row>
    <row r="4" spans="1:29">
      <c r="B4" s="15"/>
      <c r="C4" s="16" t="s">
        <v>25</v>
      </c>
      <c r="D4" s="17"/>
      <c r="E4" s="17"/>
      <c r="F4" s="17"/>
      <c r="G4" s="17"/>
      <c r="H4" s="17"/>
      <c r="I4" s="17"/>
      <c r="J4" s="17"/>
      <c r="K4" s="17"/>
      <c r="L4" s="18"/>
      <c r="N4" s="15"/>
      <c r="O4" s="16" t="s">
        <v>11</v>
      </c>
      <c r="P4" s="17"/>
      <c r="Q4" s="17"/>
      <c r="R4" s="17"/>
      <c r="S4" s="17"/>
      <c r="T4" s="17"/>
      <c r="U4" s="17"/>
      <c r="V4" s="17"/>
      <c r="W4" s="17"/>
      <c r="X4" s="18"/>
    </row>
    <row r="5" spans="1:29">
      <c r="B5" s="15"/>
      <c r="C5" s="17"/>
      <c r="D5" s="17"/>
      <c r="E5" s="17"/>
      <c r="F5" s="17"/>
      <c r="G5" s="17"/>
      <c r="H5" s="17"/>
      <c r="I5" s="17"/>
      <c r="J5" s="17"/>
      <c r="K5" s="17"/>
      <c r="L5" s="18"/>
      <c r="N5" s="15"/>
      <c r="O5" s="17"/>
      <c r="P5" s="17"/>
      <c r="Q5" s="17"/>
      <c r="R5" s="17"/>
      <c r="S5" s="17"/>
      <c r="T5" s="17"/>
      <c r="U5" s="17"/>
      <c r="V5" s="17"/>
      <c r="W5" s="17"/>
      <c r="X5" s="18"/>
    </row>
    <row r="6" spans="1:29" ht="14.4">
      <c r="B6" s="15"/>
      <c r="C6" s="26" t="s">
        <v>30</v>
      </c>
      <c r="D6" s="44">
        <v>43282</v>
      </c>
      <c r="E6" s="44">
        <v>43313</v>
      </c>
      <c r="F6" s="44">
        <v>43344</v>
      </c>
      <c r="G6" s="44">
        <v>43374</v>
      </c>
      <c r="H6" s="44">
        <v>43405</v>
      </c>
      <c r="I6" s="44">
        <v>43435</v>
      </c>
      <c r="J6" s="44">
        <v>43466</v>
      </c>
      <c r="K6" s="44">
        <v>43497</v>
      </c>
      <c r="L6" s="18"/>
      <c r="N6" s="15"/>
      <c r="O6" s="17" t="s">
        <v>12</v>
      </c>
      <c r="P6" s="17"/>
      <c r="Q6" s="17"/>
      <c r="R6" s="17"/>
      <c r="S6" s="17"/>
      <c r="T6" s="111">
        <v>0</v>
      </c>
      <c r="U6" s="112"/>
      <c r="V6" s="48"/>
      <c r="W6" s="17"/>
      <c r="X6" s="18"/>
    </row>
    <row r="7" spans="1:29" ht="14.4">
      <c r="B7" s="15"/>
      <c r="C7" s="27" t="s">
        <v>31</v>
      </c>
      <c r="D7" s="57">
        <v>312562745.62000012</v>
      </c>
      <c r="E7" s="57">
        <v>312780813.69000006</v>
      </c>
      <c r="F7" s="57">
        <v>302866760.19000006</v>
      </c>
      <c r="G7" s="57">
        <v>313359948.83000004</v>
      </c>
      <c r="H7" s="57">
        <v>303715362.3300001</v>
      </c>
      <c r="I7" s="57">
        <v>309858246.99999994</v>
      </c>
      <c r="J7" s="57">
        <v>310573206.23000002</v>
      </c>
      <c r="K7" s="57">
        <v>280690666.66000009</v>
      </c>
      <c r="L7" s="18"/>
      <c r="N7" s="15"/>
      <c r="O7" s="17"/>
      <c r="P7" s="17"/>
      <c r="Q7" s="17"/>
      <c r="R7" s="17"/>
      <c r="S7" s="17"/>
      <c r="T7" s="17"/>
      <c r="U7" s="17"/>
      <c r="V7" s="17"/>
      <c r="W7" s="17"/>
      <c r="X7" s="18"/>
    </row>
    <row r="8" spans="1:29" ht="14.4">
      <c r="B8" s="15"/>
      <c r="C8" s="27" t="s">
        <v>32</v>
      </c>
      <c r="D8" s="58">
        <v>14290600.700000003</v>
      </c>
      <c r="E8" s="58">
        <v>15048321.280000001</v>
      </c>
      <c r="F8" s="58">
        <v>17528307.300000004</v>
      </c>
      <c r="G8" s="58">
        <v>29476349.270000003</v>
      </c>
      <c r="H8" s="58">
        <v>37862420.689999998</v>
      </c>
      <c r="I8" s="58">
        <v>42951905.579999998</v>
      </c>
      <c r="J8" s="58">
        <v>52085770.329999998</v>
      </c>
      <c r="K8" s="58">
        <v>40096892.480000004</v>
      </c>
      <c r="L8" s="18"/>
      <c r="N8" s="15"/>
      <c r="O8" s="17" t="s">
        <v>13</v>
      </c>
      <c r="P8" s="17"/>
      <c r="Q8" s="17"/>
      <c r="R8" s="17"/>
      <c r="S8" s="17"/>
      <c r="T8" s="113">
        <v>1</v>
      </c>
      <c r="U8" s="114"/>
      <c r="V8" s="17"/>
      <c r="W8" s="17"/>
      <c r="X8" s="18"/>
    </row>
    <row r="9" spans="1:29" ht="14.4">
      <c r="B9" s="15"/>
      <c r="C9" s="28" t="s">
        <v>33</v>
      </c>
      <c r="D9" s="59">
        <v>1483244.9600000009</v>
      </c>
      <c r="E9" s="59">
        <v>830443.16999999899</v>
      </c>
      <c r="F9" s="59">
        <v>-385853.98999999836</v>
      </c>
      <c r="G9" s="59">
        <v>58182.640000000596</v>
      </c>
      <c r="H9" s="59">
        <v>-765656.95999999717</v>
      </c>
      <c r="I9" s="59">
        <v>374357.96999999881</v>
      </c>
      <c r="J9" s="59">
        <v>-1327183.9100000113</v>
      </c>
      <c r="K9" s="59">
        <v>245268.61999998987</v>
      </c>
      <c r="L9" s="18"/>
      <c r="N9" s="15"/>
      <c r="O9" s="17"/>
      <c r="P9" s="17"/>
      <c r="Q9" s="17"/>
      <c r="R9" s="17"/>
      <c r="S9" s="17"/>
      <c r="T9" s="17"/>
      <c r="U9" s="17"/>
      <c r="V9" s="17"/>
      <c r="W9" s="17"/>
      <c r="X9" s="18"/>
    </row>
    <row r="10" spans="1:29" ht="14.4">
      <c r="B10" s="15"/>
      <c r="C10" s="26" t="s">
        <v>34</v>
      </c>
      <c r="D10" s="58">
        <v>200707.69</v>
      </c>
      <c r="E10" s="58">
        <v>200263.88</v>
      </c>
      <c r="F10" s="58">
        <v>189788.22</v>
      </c>
      <c r="G10" s="74">
        <v>196114.17</v>
      </c>
      <c r="H10" s="74">
        <v>189786.88</v>
      </c>
      <c r="I10" s="74">
        <v>196114.66</v>
      </c>
      <c r="J10" s="74">
        <v>196114.87000000002</v>
      </c>
      <c r="K10" s="74">
        <v>177134.91</v>
      </c>
      <c r="L10" s="18"/>
      <c r="N10" s="15"/>
      <c r="O10" s="17" t="s">
        <v>42</v>
      </c>
      <c r="P10" s="17"/>
      <c r="Q10" s="17"/>
      <c r="R10" s="17"/>
      <c r="S10" s="17"/>
      <c r="T10" s="115">
        <v>0.99660000000000004</v>
      </c>
      <c r="U10" s="116"/>
      <c r="V10" s="17"/>
      <c r="W10" s="17"/>
      <c r="X10" s="18"/>
    </row>
    <row r="11" spans="1:29" ht="14.4">
      <c r="B11" s="15"/>
      <c r="C11" s="28" t="s">
        <v>40</v>
      </c>
      <c r="D11" s="58">
        <v>1735803.7100000004</v>
      </c>
      <c r="E11" s="58">
        <v>1735803.7100000004</v>
      </c>
      <c r="F11" s="58">
        <v>1760935.5099999998</v>
      </c>
      <c r="G11" s="58">
        <v>8332609.7100000009</v>
      </c>
      <c r="H11" s="58">
        <v>8064487.6900000004</v>
      </c>
      <c r="I11" s="58">
        <v>8796213.7200000007</v>
      </c>
      <c r="J11" s="58">
        <v>10143131.929999998</v>
      </c>
      <c r="K11" s="58">
        <v>9130603.4100000001</v>
      </c>
      <c r="L11" s="18"/>
      <c r="N11" s="15"/>
      <c r="O11" s="17"/>
      <c r="P11" s="17"/>
      <c r="Q11" s="17"/>
      <c r="R11" s="17"/>
      <c r="S11" s="17"/>
      <c r="T11" s="17"/>
      <c r="U11" s="17"/>
      <c r="V11" s="17"/>
      <c r="W11" s="17"/>
      <c r="X11" s="18"/>
    </row>
    <row r="12" spans="1:29" ht="14.4">
      <c r="B12" s="15"/>
      <c r="C12" s="26" t="s">
        <v>41</v>
      </c>
      <c r="D12" s="58">
        <v>18720256.489999998</v>
      </c>
      <c r="E12" s="58">
        <v>18720256.489999998</v>
      </c>
      <c r="F12" s="58">
        <v>18113875.739999998</v>
      </c>
      <c r="G12" s="58">
        <v>13807265.850000001</v>
      </c>
      <c r="H12" s="58">
        <v>13789980.960000001</v>
      </c>
      <c r="I12" s="58">
        <v>13770471.59</v>
      </c>
      <c r="J12" s="58">
        <v>13947987.58</v>
      </c>
      <c r="K12" s="58">
        <v>12803012.319999998</v>
      </c>
      <c r="L12" s="18"/>
      <c r="N12" s="15"/>
      <c r="O12" s="17" t="s">
        <v>43</v>
      </c>
      <c r="P12" s="17"/>
      <c r="Q12" s="17"/>
      <c r="R12" s="17"/>
      <c r="S12" s="17"/>
      <c r="T12" s="115">
        <v>1</v>
      </c>
      <c r="U12" s="116"/>
      <c r="V12" s="17"/>
      <c r="W12" s="17"/>
      <c r="X12" s="18"/>
    </row>
    <row r="13" spans="1:29">
      <c r="B13" s="15"/>
      <c r="C13" s="17"/>
      <c r="D13" s="17"/>
      <c r="E13" s="17"/>
      <c r="F13" s="17"/>
      <c r="G13" s="17"/>
      <c r="H13" s="17"/>
      <c r="I13" s="17"/>
      <c r="J13" s="17"/>
      <c r="K13" s="17"/>
      <c r="L13" s="18"/>
      <c r="N13" s="15"/>
      <c r="O13" s="17"/>
      <c r="P13" s="17"/>
      <c r="Q13" s="17"/>
      <c r="R13" s="17"/>
      <c r="S13" s="17"/>
      <c r="T13" s="17"/>
      <c r="U13" s="17"/>
      <c r="V13" s="17"/>
      <c r="W13" s="17"/>
      <c r="X13" s="18"/>
    </row>
    <row r="14" spans="1:29">
      <c r="B14" s="15"/>
      <c r="C14" s="23"/>
      <c r="D14" s="17"/>
      <c r="E14" s="17"/>
      <c r="F14" s="17"/>
      <c r="G14" s="17"/>
      <c r="H14" s="17"/>
      <c r="I14" s="17"/>
      <c r="J14" s="17"/>
      <c r="K14" s="17"/>
      <c r="L14" s="18"/>
      <c r="N14" s="15"/>
      <c r="O14" s="17" t="s">
        <v>20</v>
      </c>
      <c r="P14" s="17"/>
      <c r="Q14" s="17"/>
      <c r="R14" s="17"/>
      <c r="S14" s="17"/>
      <c r="T14" s="124">
        <v>17218</v>
      </c>
      <c r="U14" s="125"/>
      <c r="V14" s="49"/>
      <c r="W14" s="17"/>
      <c r="X14" s="18"/>
    </row>
    <row r="15" spans="1:29">
      <c r="B15" s="15"/>
      <c r="C15" s="23"/>
      <c r="D15" s="17"/>
      <c r="E15" s="17"/>
      <c r="F15" s="17"/>
      <c r="G15" s="17"/>
      <c r="H15" s="17"/>
      <c r="I15" s="17"/>
      <c r="J15" s="17"/>
      <c r="K15" s="17"/>
      <c r="L15" s="18"/>
      <c r="N15" s="15"/>
      <c r="O15" s="17"/>
      <c r="P15" s="17"/>
      <c r="Q15" s="17"/>
      <c r="R15" s="17"/>
      <c r="S15" s="17"/>
      <c r="T15" s="17"/>
      <c r="U15" s="17"/>
      <c r="V15" s="17"/>
      <c r="W15" s="17"/>
      <c r="X15" s="18"/>
      <c r="AB15" s="10"/>
      <c r="AC15" s="10"/>
    </row>
    <row r="16" spans="1:29">
      <c r="B16" s="15"/>
      <c r="C16" s="23"/>
      <c r="D16" s="17"/>
      <c r="E16" s="17"/>
      <c r="F16" s="17"/>
      <c r="G16" s="17"/>
      <c r="H16" s="17"/>
      <c r="I16" s="17"/>
      <c r="J16" s="17"/>
      <c r="K16" s="17"/>
      <c r="L16" s="18"/>
      <c r="N16" s="15"/>
      <c r="O16" s="17" t="s">
        <v>21</v>
      </c>
      <c r="P16" s="17"/>
      <c r="Q16" s="17"/>
      <c r="R16" s="17"/>
      <c r="S16" s="17"/>
      <c r="T16" s="124">
        <v>8182</v>
      </c>
      <c r="U16" s="125"/>
      <c r="V16" s="49"/>
      <c r="W16" s="17"/>
      <c r="X16" s="18"/>
    </row>
    <row r="17" spans="2:29">
      <c r="B17" s="15"/>
      <c r="C17" s="23"/>
      <c r="D17" s="17"/>
      <c r="E17" s="17"/>
      <c r="F17" s="17"/>
      <c r="G17" s="17"/>
      <c r="H17" s="17"/>
      <c r="I17" s="17"/>
      <c r="J17" s="17"/>
      <c r="K17" s="17"/>
      <c r="L17" s="18"/>
      <c r="N17" s="15"/>
      <c r="O17" s="17"/>
      <c r="P17" s="17"/>
      <c r="Q17" s="17"/>
      <c r="R17" s="17"/>
      <c r="S17" s="17"/>
      <c r="T17" s="22"/>
      <c r="U17" s="22"/>
      <c r="V17" s="22"/>
      <c r="W17" s="17"/>
      <c r="X17" s="18"/>
    </row>
    <row r="18" spans="2:29">
      <c r="B18" s="15"/>
      <c r="C18" s="23"/>
      <c r="D18" s="17"/>
      <c r="E18" s="17"/>
      <c r="F18" s="17"/>
      <c r="G18" s="17"/>
      <c r="H18" s="17"/>
      <c r="I18" s="17"/>
      <c r="J18" s="17"/>
      <c r="K18" s="17"/>
      <c r="L18" s="18"/>
      <c r="N18" s="15"/>
      <c r="O18" s="17" t="s">
        <v>23</v>
      </c>
      <c r="P18" s="17"/>
      <c r="Q18" s="17"/>
      <c r="R18" s="17"/>
      <c r="S18" s="17"/>
      <c r="T18" s="126" t="s">
        <v>24</v>
      </c>
      <c r="U18" s="127"/>
      <c r="V18" s="50"/>
      <c r="W18" s="17"/>
      <c r="X18" s="18"/>
    </row>
    <row r="19" spans="2:29">
      <c r="B19" s="15"/>
      <c r="C19" s="23"/>
      <c r="D19" s="17"/>
      <c r="E19" s="17"/>
      <c r="F19" s="17"/>
      <c r="G19" s="17"/>
      <c r="H19" s="17"/>
      <c r="I19" s="17"/>
      <c r="J19" s="51"/>
      <c r="K19" s="17"/>
      <c r="L19" s="18"/>
      <c r="N19" s="15"/>
      <c r="O19" s="23"/>
      <c r="P19" s="23"/>
      <c r="Q19" s="23"/>
      <c r="R19" s="23"/>
      <c r="S19" s="23"/>
      <c r="T19" s="23"/>
      <c r="U19" s="23"/>
      <c r="V19" s="23"/>
      <c r="W19" s="17"/>
      <c r="X19" s="18"/>
    </row>
    <row r="20" spans="2:29" ht="7.5" customHeight="1" thickBot="1">
      <c r="B20" s="15"/>
      <c r="C20" s="23"/>
      <c r="D20" s="17"/>
      <c r="E20" s="17"/>
      <c r="F20" s="17"/>
      <c r="G20" s="17"/>
      <c r="H20" s="17"/>
      <c r="I20" s="17"/>
      <c r="J20" s="17"/>
      <c r="K20" s="17"/>
      <c r="L20" s="18"/>
      <c r="N20" s="19"/>
      <c r="O20" s="20"/>
      <c r="P20" s="20"/>
      <c r="Q20" s="20"/>
      <c r="R20" s="20"/>
      <c r="S20" s="20"/>
      <c r="T20" s="20"/>
      <c r="U20" s="20"/>
      <c r="V20" s="32"/>
      <c r="W20" s="20"/>
      <c r="X20" s="21"/>
    </row>
    <row r="21" spans="2:29" ht="9" customHeight="1" thickBot="1">
      <c r="B21" s="15"/>
      <c r="C21" s="23"/>
      <c r="D21" s="17"/>
      <c r="E21" s="17"/>
      <c r="F21" s="17"/>
      <c r="G21" s="17"/>
      <c r="H21" s="17"/>
      <c r="I21" s="17"/>
      <c r="J21" s="17"/>
      <c r="K21" s="17"/>
      <c r="L21" s="18"/>
    </row>
    <row r="22" spans="2:29" ht="7.5" customHeight="1">
      <c r="B22" s="15"/>
      <c r="C22" s="23"/>
      <c r="D22" s="17"/>
      <c r="E22" s="17"/>
      <c r="F22" s="17"/>
      <c r="G22" s="17"/>
      <c r="H22" s="17"/>
      <c r="I22" s="17"/>
      <c r="J22" s="17"/>
      <c r="K22" s="17"/>
      <c r="L22" s="18"/>
      <c r="N22" s="12"/>
      <c r="O22" s="13"/>
      <c r="P22" s="13"/>
      <c r="Q22" s="13"/>
      <c r="R22" s="13"/>
      <c r="S22" s="13"/>
      <c r="T22" s="13"/>
      <c r="U22" s="13"/>
      <c r="V22" s="13"/>
      <c r="W22" s="13"/>
      <c r="X22" s="14"/>
    </row>
    <row r="23" spans="2:29">
      <c r="B23" s="15"/>
      <c r="C23" s="23"/>
      <c r="D23" s="17"/>
      <c r="E23" s="17"/>
      <c r="F23" s="17"/>
      <c r="G23" s="17"/>
      <c r="H23" s="17"/>
      <c r="I23" s="17"/>
      <c r="J23" s="17"/>
      <c r="K23" s="17"/>
      <c r="L23" s="18"/>
      <c r="N23" s="15"/>
      <c r="O23" s="16" t="s">
        <v>26</v>
      </c>
      <c r="P23" s="17"/>
      <c r="Q23" s="17"/>
      <c r="R23" s="17"/>
      <c r="S23" s="17"/>
      <c r="T23" s="123"/>
      <c r="U23" s="123"/>
      <c r="V23" s="38"/>
      <c r="W23" s="17"/>
      <c r="X23" s="18"/>
    </row>
    <row r="24" spans="2:29">
      <c r="B24" s="15"/>
      <c r="C24" s="23"/>
      <c r="D24" s="17"/>
      <c r="E24" s="17"/>
      <c r="F24" s="17"/>
      <c r="G24" s="17"/>
      <c r="H24" s="17"/>
      <c r="I24" s="17"/>
      <c r="J24" s="17"/>
      <c r="K24" s="17"/>
      <c r="L24" s="18"/>
      <c r="N24" s="15"/>
      <c r="O24" s="17"/>
      <c r="P24" s="17"/>
      <c r="Q24" s="17"/>
      <c r="R24" s="17"/>
      <c r="S24" s="17"/>
      <c r="T24" s="23"/>
      <c r="U24" s="23"/>
      <c r="V24" s="23"/>
      <c r="W24" s="17"/>
      <c r="X24" s="18"/>
    </row>
    <row r="25" spans="2:29">
      <c r="B25" s="15"/>
      <c r="C25" s="23"/>
      <c r="D25" s="17"/>
      <c r="E25" s="17"/>
      <c r="F25" s="17"/>
      <c r="G25" s="17"/>
      <c r="H25" s="17"/>
      <c r="I25" s="17"/>
      <c r="J25" s="17"/>
      <c r="K25" s="17"/>
      <c r="L25" s="18"/>
      <c r="N25" s="15"/>
      <c r="O25" s="29" t="s">
        <v>39</v>
      </c>
      <c r="P25" s="47" t="s">
        <v>52</v>
      </c>
      <c r="Q25" s="47" t="s">
        <v>53</v>
      </c>
      <c r="R25" s="47" t="s">
        <v>54</v>
      </c>
      <c r="S25" s="47" t="s">
        <v>57</v>
      </c>
      <c r="T25" s="47" t="s">
        <v>58</v>
      </c>
      <c r="U25" s="47" t="s">
        <v>67</v>
      </c>
      <c r="V25" s="47" t="s">
        <v>68</v>
      </c>
      <c r="W25" s="47" t="s">
        <v>75</v>
      </c>
      <c r="X25" s="18"/>
      <c r="AB25" s="10"/>
    </row>
    <row r="26" spans="2:29" ht="14.4" thickBot="1">
      <c r="B26" s="15"/>
      <c r="C26" s="23"/>
      <c r="D26" s="17"/>
      <c r="E26" s="17"/>
      <c r="F26" s="17"/>
      <c r="G26" s="17"/>
      <c r="H26" s="17"/>
      <c r="I26" s="17"/>
      <c r="J26" s="17"/>
      <c r="K26" s="17"/>
      <c r="L26" s="18"/>
      <c r="N26" s="15"/>
      <c r="O26" s="67" t="s">
        <v>35</v>
      </c>
      <c r="P26" s="68">
        <v>427</v>
      </c>
      <c r="Q26" s="68">
        <v>429</v>
      </c>
      <c r="R26" s="71">
        <v>433</v>
      </c>
      <c r="S26" s="71">
        <v>437</v>
      </c>
      <c r="T26" s="71">
        <v>438</v>
      </c>
      <c r="U26" s="71">
        <v>441</v>
      </c>
      <c r="V26" s="71">
        <v>441</v>
      </c>
      <c r="W26" s="71">
        <v>441</v>
      </c>
      <c r="X26" s="18"/>
    </row>
    <row r="27" spans="2:29" ht="14.4" thickBot="1">
      <c r="B27" s="15"/>
      <c r="C27" s="17"/>
      <c r="D27" s="17"/>
      <c r="E27" s="17"/>
      <c r="F27" s="17"/>
      <c r="G27" s="17"/>
      <c r="H27" s="17"/>
      <c r="I27" s="17"/>
      <c r="J27" s="17"/>
      <c r="K27" s="17"/>
      <c r="L27" s="18"/>
      <c r="N27" s="15"/>
      <c r="O27" s="67" t="s">
        <v>36</v>
      </c>
      <c r="P27" s="68">
        <v>655</v>
      </c>
      <c r="Q27" s="68">
        <v>650</v>
      </c>
      <c r="R27" s="71">
        <v>645</v>
      </c>
      <c r="S27" s="71">
        <v>636</v>
      </c>
      <c r="T27" s="71">
        <v>639</v>
      </c>
      <c r="U27" s="71">
        <v>638</v>
      </c>
      <c r="V27" s="71">
        <v>633</v>
      </c>
      <c r="W27" s="71">
        <v>620</v>
      </c>
      <c r="X27" s="18"/>
      <c r="AB27" s="10"/>
    </row>
    <row r="28" spans="2:29" ht="14.4" thickBot="1">
      <c r="B28" s="15"/>
      <c r="C28" s="23"/>
      <c r="D28" s="17"/>
      <c r="E28" s="17"/>
      <c r="F28" s="17"/>
      <c r="G28" s="17"/>
      <c r="H28" s="17"/>
      <c r="I28" s="17"/>
      <c r="J28" s="17"/>
      <c r="K28" s="17"/>
      <c r="L28" s="18"/>
      <c r="N28" s="15"/>
      <c r="O28" s="67" t="s">
        <v>37</v>
      </c>
      <c r="P28" s="69">
        <v>78827</v>
      </c>
      <c r="Q28" s="69">
        <v>88860</v>
      </c>
      <c r="R28" s="72">
        <v>87615</v>
      </c>
      <c r="S28" s="72">
        <v>95286</v>
      </c>
      <c r="T28" s="72">
        <v>95544</v>
      </c>
      <c r="U28" s="72">
        <v>95568</v>
      </c>
      <c r="V28" s="72">
        <v>98369</v>
      </c>
      <c r="W28" s="72">
        <v>101910</v>
      </c>
      <c r="X28" s="18"/>
    </row>
    <row r="29" spans="2:29" ht="14.4" thickBot="1">
      <c r="B29" s="31"/>
      <c r="C29" s="32"/>
      <c r="D29" s="32"/>
      <c r="E29" s="32"/>
      <c r="F29" s="32"/>
      <c r="G29" s="32"/>
      <c r="H29" s="32"/>
      <c r="I29" s="32"/>
      <c r="J29" s="32"/>
      <c r="K29" s="32"/>
      <c r="L29" s="33"/>
      <c r="N29" s="15"/>
      <c r="O29" s="30" t="s">
        <v>38</v>
      </c>
      <c r="P29" s="69">
        <v>24101362</v>
      </c>
      <c r="Q29" s="69">
        <v>24110132</v>
      </c>
      <c r="R29" s="72">
        <v>24128941</v>
      </c>
      <c r="S29" s="72">
        <v>24146202</v>
      </c>
      <c r="T29" s="72">
        <v>24160382</v>
      </c>
      <c r="U29" s="72">
        <v>24173580</v>
      </c>
      <c r="V29" s="72">
        <v>24197837</v>
      </c>
      <c r="W29" s="72">
        <v>24264887</v>
      </c>
      <c r="X29" s="18"/>
    </row>
    <row r="30" spans="2:29" ht="5.25" customHeight="1" thickBot="1">
      <c r="N30" s="15"/>
      <c r="O30" s="17"/>
      <c r="P30" s="17"/>
      <c r="Q30" s="17"/>
      <c r="R30" s="17"/>
      <c r="S30" s="17"/>
      <c r="T30" s="17"/>
      <c r="U30" s="17"/>
      <c r="V30" s="17"/>
      <c r="W30" s="17"/>
      <c r="X30" s="18"/>
    </row>
    <row r="31" spans="2:29" ht="5.25" customHeight="1">
      <c r="B31" s="12"/>
      <c r="C31" s="117" t="s">
        <v>79</v>
      </c>
      <c r="D31" s="117"/>
      <c r="E31" s="117"/>
      <c r="F31" s="117"/>
      <c r="G31" s="117"/>
      <c r="H31" s="117"/>
      <c r="I31" s="117"/>
      <c r="J31" s="117"/>
      <c r="K31" s="117"/>
      <c r="L31" s="118"/>
      <c r="N31" s="15"/>
      <c r="O31" s="23"/>
      <c r="P31" s="23"/>
      <c r="Q31" s="23"/>
      <c r="R31" s="23"/>
      <c r="S31" s="17"/>
      <c r="T31" s="17"/>
      <c r="U31" s="17"/>
      <c r="V31" s="17"/>
      <c r="W31" s="17"/>
      <c r="X31" s="18"/>
      <c r="AC31" s="24"/>
    </row>
    <row r="32" spans="2:29" ht="31.8" customHeight="1">
      <c r="B32" s="15"/>
      <c r="C32" s="119"/>
      <c r="D32" s="119"/>
      <c r="E32" s="119"/>
      <c r="F32" s="119"/>
      <c r="G32" s="119"/>
      <c r="H32" s="119"/>
      <c r="I32" s="119"/>
      <c r="J32" s="119"/>
      <c r="K32" s="119"/>
      <c r="L32" s="120"/>
      <c r="N32" s="15"/>
      <c r="O32" s="23"/>
      <c r="P32" s="23"/>
      <c r="Q32" s="23"/>
      <c r="R32" s="23"/>
      <c r="S32" s="17"/>
      <c r="T32" s="17"/>
      <c r="U32" s="17"/>
      <c r="V32" s="17"/>
      <c r="W32" s="17"/>
      <c r="X32" s="18"/>
      <c r="AC32" s="24"/>
    </row>
    <row r="33" spans="2:29" ht="31.8" customHeight="1">
      <c r="B33" s="15"/>
      <c r="C33" s="119"/>
      <c r="D33" s="119"/>
      <c r="E33" s="119"/>
      <c r="F33" s="119"/>
      <c r="G33" s="119"/>
      <c r="H33" s="119"/>
      <c r="I33" s="119"/>
      <c r="J33" s="119"/>
      <c r="K33" s="119"/>
      <c r="L33" s="120"/>
      <c r="N33" s="15"/>
      <c r="O33" s="23"/>
      <c r="P33" s="23"/>
      <c r="Q33" s="23"/>
      <c r="R33" s="23"/>
      <c r="S33" s="17"/>
      <c r="T33" s="17"/>
      <c r="U33" s="17"/>
      <c r="V33" s="17"/>
      <c r="W33" s="17"/>
      <c r="X33" s="18"/>
      <c r="AC33" s="24"/>
    </row>
    <row r="34" spans="2:29" s="42" customFormat="1" ht="31.8" customHeight="1">
      <c r="B34" s="39"/>
      <c r="C34" s="119"/>
      <c r="D34" s="119"/>
      <c r="E34" s="119"/>
      <c r="F34" s="119"/>
      <c r="G34" s="119"/>
      <c r="H34" s="119"/>
      <c r="I34" s="119"/>
      <c r="J34" s="119"/>
      <c r="K34" s="119"/>
      <c r="L34" s="120"/>
      <c r="N34" s="39"/>
      <c r="O34" s="43"/>
      <c r="P34" s="43"/>
      <c r="Q34" s="43"/>
      <c r="R34" s="43"/>
      <c r="S34" s="40"/>
      <c r="T34" s="40"/>
      <c r="U34" s="40" t="s">
        <v>76</v>
      </c>
      <c r="V34" s="40"/>
      <c r="W34" s="40"/>
      <c r="X34" s="41"/>
      <c r="AC34" s="24"/>
    </row>
    <row r="35" spans="2:29" s="42" customFormat="1" ht="31.8" customHeight="1">
      <c r="B35" s="39"/>
      <c r="C35" s="119"/>
      <c r="D35" s="119"/>
      <c r="E35" s="119"/>
      <c r="F35" s="119"/>
      <c r="G35" s="119"/>
      <c r="H35" s="119"/>
      <c r="I35" s="119"/>
      <c r="J35" s="119"/>
      <c r="K35" s="119"/>
      <c r="L35" s="120"/>
      <c r="N35" s="39"/>
      <c r="O35" s="43"/>
      <c r="P35" s="43"/>
      <c r="Q35" s="43"/>
      <c r="R35" s="43"/>
      <c r="S35" s="40"/>
      <c r="T35" s="40"/>
      <c r="U35" s="40"/>
      <c r="V35" s="40"/>
      <c r="W35" s="40"/>
      <c r="X35" s="41"/>
      <c r="AC35" s="24"/>
    </row>
    <row r="36" spans="2:29" ht="31.8" customHeight="1">
      <c r="B36" s="15"/>
      <c r="C36" s="119"/>
      <c r="D36" s="119"/>
      <c r="E36" s="119"/>
      <c r="F36" s="119"/>
      <c r="G36" s="119"/>
      <c r="H36" s="119"/>
      <c r="I36" s="119"/>
      <c r="J36" s="119"/>
      <c r="K36" s="119"/>
      <c r="L36" s="120"/>
      <c r="N36" s="15"/>
      <c r="O36" s="23"/>
      <c r="P36" s="23"/>
      <c r="Q36" s="23"/>
      <c r="R36" s="23"/>
      <c r="S36" s="17"/>
      <c r="T36" s="17"/>
      <c r="U36" s="17"/>
      <c r="V36" s="17"/>
      <c r="W36" s="17"/>
      <c r="X36" s="18"/>
      <c r="AC36" s="24"/>
    </row>
    <row r="37" spans="2:29" ht="31.8" customHeight="1">
      <c r="B37" s="15"/>
      <c r="C37" s="119"/>
      <c r="D37" s="119"/>
      <c r="E37" s="119"/>
      <c r="F37" s="119"/>
      <c r="G37" s="119"/>
      <c r="H37" s="119"/>
      <c r="I37" s="119"/>
      <c r="J37" s="119"/>
      <c r="K37" s="119"/>
      <c r="L37" s="120"/>
      <c r="N37" s="15"/>
      <c r="O37" s="23"/>
      <c r="P37" s="23"/>
      <c r="Q37" s="23"/>
      <c r="R37" s="23"/>
      <c r="S37" s="17"/>
      <c r="T37" s="17"/>
      <c r="U37" s="17"/>
      <c r="V37" s="17"/>
      <c r="W37" s="17"/>
      <c r="X37" s="18"/>
    </row>
    <row r="38" spans="2:29" ht="31.8" customHeight="1">
      <c r="B38" s="15"/>
      <c r="C38" s="119"/>
      <c r="D38" s="119"/>
      <c r="E38" s="119"/>
      <c r="F38" s="119"/>
      <c r="G38" s="119"/>
      <c r="H38" s="119"/>
      <c r="I38" s="119"/>
      <c r="J38" s="119"/>
      <c r="K38" s="119"/>
      <c r="L38" s="120"/>
      <c r="N38" s="15"/>
      <c r="O38" s="23"/>
      <c r="P38" s="23"/>
      <c r="Q38" s="23"/>
      <c r="R38" s="23"/>
      <c r="S38" s="17"/>
      <c r="T38" s="17"/>
      <c r="U38" s="17"/>
      <c r="V38" s="17"/>
      <c r="W38" s="17"/>
      <c r="X38" s="18"/>
    </row>
    <row r="39" spans="2:29" ht="31.8" customHeight="1">
      <c r="B39" s="15"/>
      <c r="C39" s="119"/>
      <c r="D39" s="119"/>
      <c r="E39" s="119"/>
      <c r="F39" s="119"/>
      <c r="G39" s="119"/>
      <c r="H39" s="119"/>
      <c r="I39" s="119"/>
      <c r="J39" s="119"/>
      <c r="K39" s="119"/>
      <c r="L39" s="120"/>
      <c r="N39" s="15"/>
      <c r="O39" s="23"/>
      <c r="P39" s="23"/>
      <c r="Q39" s="23"/>
      <c r="R39" s="23"/>
      <c r="S39" s="17"/>
      <c r="T39" s="17"/>
      <c r="U39" s="17"/>
      <c r="V39" s="17"/>
      <c r="W39" s="17"/>
      <c r="X39" s="18"/>
      <c r="AC39" s="10"/>
    </row>
    <row r="40" spans="2:29" ht="31.8" customHeight="1">
      <c r="B40" s="15"/>
      <c r="C40" s="119"/>
      <c r="D40" s="119"/>
      <c r="E40" s="119"/>
      <c r="F40" s="119"/>
      <c r="G40" s="119"/>
      <c r="H40" s="119"/>
      <c r="I40" s="119"/>
      <c r="J40" s="119"/>
      <c r="K40" s="119"/>
      <c r="L40" s="120"/>
      <c r="N40" s="15"/>
      <c r="O40" s="23"/>
      <c r="P40" s="23"/>
      <c r="Q40" s="23"/>
      <c r="R40" s="23"/>
      <c r="S40" s="17"/>
      <c r="T40" s="17"/>
      <c r="U40" s="17"/>
      <c r="V40" s="17"/>
      <c r="W40" s="17"/>
      <c r="X40" s="18"/>
    </row>
    <row r="41" spans="2:29" ht="31.8" customHeight="1">
      <c r="B41" s="15"/>
      <c r="C41" s="119"/>
      <c r="D41" s="119"/>
      <c r="E41" s="119"/>
      <c r="F41" s="119"/>
      <c r="G41" s="119"/>
      <c r="H41" s="119"/>
      <c r="I41" s="119"/>
      <c r="J41" s="119"/>
      <c r="K41" s="119"/>
      <c r="L41" s="120"/>
      <c r="N41" s="15"/>
      <c r="O41" s="17"/>
      <c r="P41" s="17"/>
      <c r="Q41" s="17"/>
      <c r="R41" s="17"/>
      <c r="S41" s="17"/>
      <c r="T41" s="17"/>
      <c r="U41" s="17"/>
      <c r="V41" s="17"/>
      <c r="W41" s="17"/>
      <c r="X41" s="18"/>
      <c r="AA41" s="11"/>
      <c r="AC41" s="10"/>
    </row>
    <row r="42" spans="2:29" ht="31.8" customHeight="1" thickBot="1">
      <c r="B42" s="31"/>
      <c r="C42" s="121"/>
      <c r="D42" s="121"/>
      <c r="E42" s="121"/>
      <c r="F42" s="121"/>
      <c r="G42" s="121"/>
      <c r="H42" s="121"/>
      <c r="I42" s="121"/>
      <c r="J42" s="121"/>
      <c r="K42" s="121"/>
      <c r="L42" s="122"/>
      <c r="N42" s="19"/>
      <c r="O42" s="20"/>
      <c r="P42" s="20"/>
      <c r="Q42" s="20"/>
      <c r="R42" s="20"/>
      <c r="S42" s="20"/>
      <c r="T42" s="20"/>
      <c r="U42" s="20"/>
      <c r="V42" s="32"/>
      <c r="W42" s="20"/>
      <c r="X42" s="21"/>
    </row>
  </sheetData>
  <mergeCells count="9">
    <mergeCell ref="T6:U6"/>
    <mergeCell ref="T8:U8"/>
    <mergeCell ref="T10:U10"/>
    <mergeCell ref="T12:U12"/>
    <mergeCell ref="C31:L42"/>
    <mergeCell ref="T23:U23"/>
    <mergeCell ref="T16:U16"/>
    <mergeCell ref="T14:U14"/>
    <mergeCell ref="T18:U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G12" sqref="G12"/>
    </sheetView>
  </sheetViews>
  <sheetFormatPr defaultRowHeight="14.4"/>
  <cols>
    <col min="1" max="1" width="36.88671875" customWidth="1"/>
    <col min="2" max="3" width="11.5546875" customWidth="1"/>
    <col min="4" max="4" width="12.33203125" customWidth="1"/>
    <col min="5" max="5" width="13" customWidth="1"/>
    <col min="6" max="7" width="13.6640625" customWidth="1"/>
  </cols>
  <sheetData>
    <row r="1" spans="1:7" ht="22.8">
      <c r="A1" s="8" t="s">
        <v>78</v>
      </c>
      <c r="B1" s="9" t="str">
        <f>'1-Summary'!H1</f>
        <v>March 2019</v>
      </c>
      <c r="C1" s="9"/>
    </row>
    <row r="2" spans="1:7" ht="15.75" customHeight="1" thickBot="1">
      <c r="A2" s="60"/>
      <c r="B2" s="52"/>
      <c r="C2" s="52"/>
      <c r="D2" s="128"/>
      <c r="E2" s="128"/>
      <c r="F2" s="128"/>
      <c r="G2" s="128"/>
    </row>
    <row r="3" spans="1:7" ht="15.75" customHeight="1" thickBot="1">
      <c r="A3" s="137" t="s">
        <v>59</v>
      </c>
      <c r="B3" s="138"/>
      <c r="C3" s="138"/>
      <c r="D3" s="138"/>
      <c r="E3" s="138"/>
      <c r="F3" s="139"/>
      <c r="G3" s="55"/>
    </row>
    <row r="4" spans="1:7" ht="15.75" customHeight="1" thickBot="1">
      <c r="A4" s="140" t="s">
        <v>0</v>
      </c>
      <c r="B4" s="62"/>
      <c r="C4" s="129" t="s">
        <v>72</v>
      </c>
      <c r="D4" s="130"/>
      <c r="E4" s="130"/>
      <c r="F4" s="132"/>
      <c r="G4" s="55"/>
    </row>
    <row r="5" spans="1:7" ht="15.75" customHeight="1" thickBot="1">
      <c r="A5" s="141"/>
      <c r="B5" s="62" t="s">
        <v>60</v>
      </c>
      <c r="C5" s="34">
        <v>43525</v>
      </c>
      <c r="D5" s="63">
        <v>43497</v>
      </c>
      <c r="E5" s="63">
        <v>43466</v>
      </c>
      <c r="F5" s="63">
        <v>43435</v>
      </c>
      <c r="G5" s="55"/>
    </row>
    <row r="6" spans="1:7" ht="15" thickBot="1">
      <c r="A6" s="142"/>
      <c r="B6" s="62" t="s">
        <v>61</v>
      </c>
      <c r="C6" s="35" t="s">
        <v>73</v>
      </c>
      <c r="D6" s="35" t="s">
        <v>69</v>
      </c>
      <c r="E6" s="35" t="s">
        <v>62</v>
      </c>
      <c r="F6" s="35" t="s">
        <v>63</v>
      </c>
      <c r="G6" s="55"/>
    </row>
    <row r="7" spans="1:7" ht="15" thickBot="1">
      <c r="A7" s="3" t="s">
        <v>64</v>
      </c>
      <c r="B7" s="4">
        <v>0.99</v>
      </c>
      <c r="C7" s="78">
        <v>0.99660000000000004</v>
      </c>
      <c r="D7" s="78">
        <v>0.99660000000000004</v>
      </c>
      <c r="E7" s="75">
        <v>1</v>
      </c>
      <c r="F7" s="75">
        <v>1</v>
      </c>
      <c r="G7" s="55"/>
    </row>
    <row r="8" spans="1:7" ht="15" thickBot="1">
      <c r="A8" s="5" t="s">
        <v>2</v>
      </c>
      <c r="B8" s="37">
        <v>8300</v>
      </c>
      <c r="C8" s="35">
        <v>6194</v>
      </c>
      <c r="D8" s="35">
        <v>6105</v>
      </c>
      <c r="E8" s="35">
        <v>6049</v>
      </c>
      <c r="F8" s="35">
        <v>6160</v>
      </c>
      <c r="G8" s="55"/>
    </row>
    <row r="9" spans="1:7" ht="15" thickBot="1">
      <c r="A9" s="5" t="s">
        <v>51</v>
      </c>
      <c r="B9" s="37">
        <v>4200</v>
      </c>
      <c r="C9" s="35">
        <v>29281</v>
      </c>
      <c r="D9" s="35">
        <v>29318</v>
      </c>
      <c r="E9" s="35">
        <v>29269</v>
      </c>
      <c r="F9" s="35">
        <v>28986</v>
      </c>
      <c r="G9" s="55"/>
    </row>
    <row r="10" spans="1:7" ht="15" thickBot="1">
      <c r="A10" s="5" t="s">
        <v>3</v>
      </c>
      <c r="B10" s="36">
        <v>0.95</v>
      </c>
      <c r="C10" s="36">
        <v>1</v>
      </c>
      <c r="D10" s="36">
        <v>1</v>
      </c>
      <c r="E10" s="36">
        <v>1</v>
      </c>
      <c r="F10" s="36">
        <v>1</v>
      </c>
      <c r="G10" s="55"/>
    </row>
    <row r="11" spans="1:7" ht="15" thickBot="1">
      <c r="A11" s="5" t="s">
        <v>65</v>
      </c>
      <c r="B11" s="35" t="s">
        <v>4</v>
      </c>
      <c r="C11" s="35">
        <v>0.82</v>
      </c>
      <c r="D11" s="35">
        <v>0.67</v>
      </c>
      <c r="E11" s="35">
        <v>0.64</v>
      </c>
      <c r="F11" s="35">
        <v>0.56999999999999995</v>
      </c>
      <c r="G11" s="55"/>
    </row>
    <row r="12" spans="1:7" ht="15" thickBot="1">
      <c r="A12" s="5" t="s">
        <v>5</v>
      </c>
      <c r="B12" s="35" t="s">
        <v>4</v>
      </c>
      <c r="C12" s="35">
        <v>909805</v>
      </c>
      <c r="D12" s="35">
        <v>921895</v>
      </c>
      <c r="E12" s="35">
        <v>903198</v>
      </c>
      <c r="F12" s="35">
        <v>996573</v>
      </c>
      <c r="G12" s="55"/>
    </row>
    <row r="13" spans="1:7" ht="15" thickBot="1">
      <c r="A13" s="5" t="s">
        <v>6</v>
      </c>
      <c r="B13" s="35" t="s">
        <v>4</v>
      </c>
      <c r="C13" s="36">
        <v>0.02</v>
      </c>
      <c r="D13" s="36">
        <v>-0.08</v>
      </c>
      <c r="E13" s="36">
        <v>-0.09</v>
      </c>
      <c r="F13" s="84">
        <v>4.5999999999999999E-2</v>
      </c>
    </row>
    <row r="14" spans="1:7">
      <c r="A14" s="79"/>
    </row>
    <row r="15" spans="1:7" ht="15" thickBot="1">
      <c r="A15" s="64"/>
      <c r="B15" s="56"/>
      <c r="C15" s="61"/>
      <c r="D15" s="65"/>
      <c r="E15" s="65"/>
      <c r="F15" s="65"/>
    </row>
    <row r="16" spans="1:7" ht="15.75" customHeight="1" thickBot="1">
      <c r="A16" s="129" t="s">
        <v>7</v>
      </c>
      <c r="B16" s="130"/>
      <c r="C16" s="131"/>
      <c r="D16" s="130"/>
      <c r="E16" s="130"/>
      <c r="F16" s="130"/>
      <c r="G16" s="132"/>
    </row>
    <row r="17" spans="1:12" ht="15.75" customHeight="1" thickBot="1">
      <c r="A17" s="1"/>
      <c r="B17" s="52"/>
      <c r="C17" s="53"/>
      <c r="D17" s="133" t="s">
        <v>50</v>
      </c>
      <c r="E17" s="134"/>
      <c r="F17" s="135"/>
      <c r="G17" s="136"/>
      <c r="L17" s="70"/>
    </row>
    <row r="18" spans="1:12" ht="15.75" customHeight="1" thickBot="1">
      <c r="A18" s="1" t="s">
        <v>0</v>
      </c>
      <c r="B18" s="52" t="s">
        <v>1</v>
      </c>
      <c r="C18" s="45">
        <v>43525</v>
      </c>
      <c r="D18" s="45">
        <v>43497</v>
      </c>
      <c r="E18" s="45">
        <v>43466</v>
      </c>
      <c r="F18" s="45">
        <v>43435</v>
      </c>
      <c r="G18" s="45">
        <v>43405</v>
      </c>
      <c r="L18" s="76"/>
    </row>
    <row r="19" spans="1:12" ht="15.75" customHeight="1" thickBot="1">
      <c r="A19" s="2"/>
      <c r="B19" s="52"/>
      <c r="C19" s="46" t="s">
        <v>71</v>
      </c>
      <c r="D19" s="83" t="s">
        <v>70</v>
      </c>
      <c r="E19" s="83" t="s">
        <v>66</v>
      </c>
      <c r="F19" s="83" t="s">
        <v>56</v>
      </c>
      <c r="G19" s="83" t="s">
        <v>55</v>
      </c>
      <c r="L19" s="77"/>
    </row>
    <row r="20" spans="1:12" ht="15" thickBot="1">
      <c r="A20" s="3" t="s">
        <v>8</v>
      </c>
      <c r="B20" s="4">
        <v>0.99</v>
      </c>
      <c r="C20" s="86">
        <v>1</v>
      </c>
      <c r="D20" s="86">
        <v>1</v>
      </c>
      <c r="E20" s="54">
        <v>1</v>
      </c>
      <c r="F20" s="54">
        <v>1</v>
      </c>
      <c r="G20" s="54">
        <v>1</v>
      </c>
      <c r="L20" s="55"/>
    </row>
    <row r="21" spans="1:12" ht="15" thickBot="1">
      <c r="A21" s="5" t="s">
        <v>9</v>
      </c>
      <c r="B21" s="36">
        <v>0.99</v>
      </c>
      <c r="C21" s="54">
        <v>1</v>
      </c>
      <c r="D21" s="85">
        <v>0.99970000000000003</v>
      </c>
      <c r="E21" s="54">
        <v>1</v>
      </c>
      <c r="F21" s="54">
        <v>1</v>
      </c>
      <c r="G21" s="54">
        <v>1</v>
      </c>
    </row>
    <row r="22" spans="1:12">
      <c r="F22" s="66"/>
    </row>
    <row r="23" spans="1:12" ht="15.75" customHeight="1">
      <c r="A23" s="143" t="s">
        <v>77</v>
      </c>
    </row>
    <row r="25" spans="1:12">
      <c r="A25" s="87" t="s">
        <v>44</v>
      </c>
      <c r="B25" s="88" t="s">
        <v>45</v>
      </c>
      <c r="C25" s="88" t="s">
        <v>46</v>
      </c>
      <c r="D25" s="88" t="s">
        <v>47</v>
      </c>
      <c r="E25" s="88" t="s">
        <v>48</v>
      </c>
      <c r="F25" s="88" t="s">
        <v>49</v>
      </c>
      <c r="G25" s="88" t="s">
        <v>27</v>
      </c>
    </row>
    <row r="26" spans="1:12">
      <c r="A26" s="89">
        <v>43191</v>
      </c>
      <c r="B26" s="90">
        <v>0</v>
      </c>
      <c r="C26" s="91">
        <v>55</v>
      </c>
      <c r="D26" s="90">
        <v>22</v>
      </c>
      <c r="E26" s="92">
        <v>0</v>
      </c>
      <c r="F26" s="92">
        <v>0</v>
      </c>
      <c r="G26" s="93">
        <f t="shared" ref="G26:G37" si="0">SUM(B26:F26)</f>
        <v>77</v>
      </c>
    </row>
    <row r="27" spans="1:12">
      <c r="A27" s="89">
        <v>43221</v>
      </c>
      <c r="B27" s="90">
        <v>0</v>
      </c>
      <c r="C27" s="91">
        <v>17</v>
      </c>
      <c r="D27" s="90">
        <v>55</v>
      </c>
      <c r="E27" s="92">
        <v>1</v>
      </c>
      <c r="F27" s="92">
        <v>0</v>
      </c>
      <c r="G27" s="93">
        <f t="shared" si="0"/>
        <v>73</v>
      </c>
    </row>
    <row r="28" spans="1:12">
      <c r="A28" s="89">
        <v>43252</v>
      </c>
      <c r="B28" s="90">
        <v>0</v>
      </c>
      <c r="C28" s="91">
        <v>26</v>
      </c>
      <c r="D28" s="90">
        <v>51</v>
      </c>
      <c r="E28" s="92">
        <v>3</v>
      </c>
      <c r="F28" s="92">
        <v>0</v>
      </c>
      <c r="G28" s="93">
        <f t="shared" si="0"/>
        <v>80</v>
      </c>
    </row>
    <row r="29" spans="1:12">
      <c r="A29" s="89">
        <v>43282</v>
      </c>
      <c r="B29" s="90">
        <v>0</v>
      </c>
      <c r="C29" s="91">
        <v>43</v>
      </c>
      <c r="D29" s="90">
        <v>106</v>
      </c>
      <c r="E29" s="92">
        <v>4</v>
      </c>
      <c r="F29" s="92">
        <v>0</v>
      </c>
      <c r="G29" s="93">
        <f t="shared" si="0"/>
        <v>153</v>
      </c>
    </row>
    <row r="30" spans="1:12">
      <c r="A30" s="89">
        <v>43313</v>
      </c>
      <c r="B30" s="94">
        <v>1</v>
      </c>
      <c r="C30" s="94">
        <v>20</v>
      </c>
      <c r="D30" s="94">
        <v>42</v>
      </c>
      <c r="E30" s="94">
        <v>0</v>
      </c>
      <c r="F30" s="94">
        <v>0</v>
      </c>
      <c r="G30" s="93">
        <f t="shared" si="0"/>
        <v>63</v>
      </c>
    </row>
    <row r="31" spans="1:12">
      <c r="A31" s="89">
        <v>43344</v>
      </c>
      <c r="B31" s="94">
        <v>0</v>
      </c>
      <c r="C31" s="94">
        <v>15</v>
      </c>
      <c r="D31" s="94">
        <v>35</v>
      </c>
      <c r="E31" s="94">
        <v>2</v>
      </c>
      <c r="F31" s="94">
        <v>0</v>
      </c>
      <c r="G31" s="93">
        <f t="shared" si="0"/>
        <v>52</v>
      </c>
    </row>
    <row r="32" spans="1:12">
      <c r="A32" s="89">
        <v>43374</v>
      </c>
      <c r="B32" s="94">
        <v>0</v>
      </c>
      <c r="C32" s="94">
        <v>0</v>
      </c>
      <c r="D32" s="94">
        <v>53</v>
      </c>
      <c r="E32" s="94">
        <v>0</v>
      </c>
      <c r="F32" s="94">
        <v>9</v>
      </c>
      <c r="G32" s="93">
        <f t="shared" si="0"/>
        <v>62</v>
      </c>
    </row>
    <row r="33" spans="1:7">
      <c r="A33" s="89">
        <v>43405</v>
      </c>
      <c r="B33" s="94">
        <v>0</v>
      </c>
      <c r="C33" s="94">
        <v>0</v>
      </c>
      <c r="D33" s="94">
        <v>53</v>
      </c>
      <c r="E33" s="94">
        <v>0</v>
      </c>
      <c r="F33" s="94">
        <v>9</v>
      </c>
      <c r="G33" s="93">
        <f t="shared" si="0"/>
        <v>62</v>
      </c>
    </row>
    <row r="34" spans="1:7">
      <c r="A34" s="89">
        <v>43435</v>
      </c>
      <c r="B34" s="94">
        <v>0</v>
      </c>
      <c r="C34" s="94">
        <v>5</v>
      </c>
      <c r="D34" s="94">
        <v>27</v>
      </c>
      <c r="E34" s="94">
        <v>0</v>
      </c>
      <c r="F34" s="94">
        <v>0</v>
      </c>
      <c r="G34" s="93">
        <f t="shared" si="0"/>
        <v>32</v>
      </c>
    </row>
    <row r="35" spans="1:7">
      <c r="A35" s="89">
        <v>43466</v>
      </c>
      <c r="B35" s="94">
        <v>0</v>
      </c>
      <c r="C35" s="94">
        <v>4</v>
      </c>
      <c r="D35" s="94">
        <v>48</v>
      </c>
      <c r="E35" s="94">
        <v>2</v>
      </c>
      <c r="F35" s="94">
        <v>0</v>
      </c>
      <c r="G35" s="93">
        <f t="shared" si="0"/>
        <v>54</v>
      </c>
    </row>
    <row r="36" spans="1:7">
      <c r="A36" s="89">
        <v>43497</v>
      </c>
      <c r="B36" s="94">
        <v>0</v>
      </c>
      <c r="C36" s="94">
        <v>10</v>
      </c>
      <c r="D36" s="94">
        <v>57</v>
      </c>
      <c r="E36" s="94">
        <v>5</v>
      </c>
      <c r="F36" s="94">
        <v>0</v>
      </c>
      <c r="G36" s="93">
        <f t="shared" ref="G36" si="1">SUM(B36:F36)</f>
        <v>72</v>
      </c>
    </row>
    <row r="37" spans="1:7">
      <c r="A37" s="89">
        <v>43525</v>
      </c>
      <c r="B37" s="94">
        <v>1</v>
      </c>
      <c r="C37" s="94">
        <v>5</v>
      </c>
      <c r="D37" s="94">
        <v>40</v>
      </c>
      <c r="E37" s="94">
        <v>1</v>
      </c>
      <c r="F37" s="94">
        <v>0</v>
      </c>
      <c r="G37" s="93">
        <f t="shared" si="0"/>
        <v>47</v>
      </c>
    </row>
    <row r="38" spans="1:7">
      <c r="A38" s="95" t="s">
        <v>27</v>
      </c>
      <c r="B38" s="88">
        <f>SUM(B26:B37)</f>
        <v>2</v>
      </c>
      <c r="C38" s="88">
        <f>SUM(C26:C37)</f>
        <v>200</v>
      </c>
      <c r="D38" s="88">
        <f>SUM(D26:D37)</f>
        <v>589</v>
      </c>
      <c r="E38" s="88">
        <f>SUM(E26:E37)</f>
        <v>18</v>
      </c>
      <c r="F38" s="88">
        <f>SUM(F26:F37)</f>
        <v>18</v>
      </c>
      <c r="G38" s="88">
        <f>SUM(G26:G37)</f>
        <v>827</v>
      </c>
    </row>
  </sheetData>
  <mergeCells count="6">
    <mergeCell ref="D2:G2"/>
    <mergeCell ref="A16:G16"/>
    <mergeCell ref="D17:G17"/>
    <mergeCell ref="A3:F3"/>
    <mergeCell ref="C4:F4"/>
    <mergeCell ref="A4:A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opLeftCell="B1" workbookViewId="0">
      <selection activeCell="M16" sqref="M16"/>
    </sheetView>
  </sheetViews>
  <sheetFormatPr defaultColWidth="9.109375" defaultRowHeight="13.8"/>
  <cols>
    <col min="1" max="1" width="2.5546875" style="6" customWidth="1"/>
    <col min="2" max="5" width="9.109375" style="6"/>
    <col min="6" max="6" width="9.88671875" style="6" bestFit="1" customWidth="1"/>
    <col min="7" max="8" width="11" style="6" bestFit="1" customWidth="1"/>
    <col min="9" max="9" width="11.6640625" style="6" customWidth="1"/>
    <col min="10" max="11" width="11" style="6" bestFit="1" customWidth="1"/>
    <col min="12" max="12" width="10.88671875" style="6" customWidth="1"/>
    <col min="13" max="16" width="11" style="6" bestFit="1" customWidth="1"/>
    <col min="17" max="17" width="12.109375" style="6" customWidth="1"/>
    <col min="18" max="18" width="10.88671875" style="6" customWidth="1"/>
    <col min="19" max="19" width="11" style="6" bestFit="1" customWidth="1"/>
    <col min="20" max="20" width="9.88671875" style="6" bestFit="1" customWidth="1"/>
    <col min="21" max="21" width="11" style="6" bestFit="1" customWidth="1"/>
    <col min="22" max="24" width="12.6640625" style="6" bestFit="1" customWidth="1"/>
    <col min="25" max="26" width="12.5546875" style="6" customWidth="1"/>
    <col min="27" max="27" width="13.109375" style="6" customWidth="1"/>
    <col min="28" max="28" width="12.33203125" style="6" customWidth="1"/>
    <col min="29" max="16384" width="9.109375" style="6"/>
  </cols>
  <sheetData>
    <row r="1" spans="1:28" ht="22.8">
      <c r="A1" s="8" t="s">
        <v>14</v>
      </c>
      <c r="I1" s="9" t="str">
        <f>'1-Summary'!H1</f>
        <v>March 2019</v>
      </c>
    </row>
    <row r="2" spans="1:28">
      <c r="T2" s="73"/>
    </row>
    <row r="3" spans="1:28">
      <c r="F3" s="97">
        <v>42826</v>
      </c>
      <c r="G3" s="97">
        <v>42856</v>
      </c>
      <c r="H3" s="97">
        <v>42887</v>
      </c>
      <c r="I3" s="97">
        <v>42917</v>
      </c>
      <c r="J3" s="97">
        <v>42948</v>
      </c>
      <c r="K3" s="97">
        <v>42979</v>
      </c>
      <c r="L3" s="97">
        <v>43009</v>
      </c>
      <c r="M3" s="97">
        <v>43040</v>
      </c>
      <c r="N3" s="97">
        <v>43070</v>
      </c>
      <c r="O3" s="97">
        <v>43101</v>
      </c>
      <c r="P3" s="97">
        <v>43132</v>
      </c>
      <c r="Q3" s="97">
        <v>43160</v>
      </c>
      <c r="R3" s="97">
        <v>43191</v>
      </c>
      <c r="S3" s="97">
        <v>43221</v>
      </c>
      <c r="T3" s="97">
        <v>43252</v>
      </c>
      <c r="U3" s="97">
        <v>43282</v>
      </c>
      <c r="V3" s="97">
        <v>43313</v>
      </c>
      <c r="W3" s="144">
        <v>43344</v>
      </c>
      <c r="X3" s="144">
        <v>43374</v>
      </c>
      <c r="Y3" s="145">
        <v>43405</v>
      </c>
      <c r="Z3" s="144">
        <v>43435</v>
      </c>
      <c r="AA3" s="144">
        <v>43466</v>
      </c>
      <c r="AB3" s="97">
        <v>43497</v>
      </c>
    </row>
    <row r="4" spans="1:28">
      <c r="B4" s="6" t="s">
        <v>18</v>
      </c>
      <c r="F4" s="100">
        <v>8804</v>
      </c>
      <c r="G4" s="100">
        <v>26671</v>
      </c>
      <c r="H4" s="100">
        <v>13740</v>
      </c>
      <c r="I4" s="100">
        <v>15678</v>
      </c>
      <c r="J4" s="100">
        <v>9130</v>
      </c>
      <c r="K4" s="100">
        <v>10688</v>
      </c>
      <c r="L4" s="100">
        <v>39076</v>
      </c>
      <c r="M4" s="100">
        <v>11416</v>
      </c>
      <c r="N4" s="100">
        <v>10208</v>
      </c>
      <c r="O4" s="100">
        <v>13298</v>
      </c>
      <c r="P4" s="100">
        <v>11088</v>
      </c>
      <c r="Q4" s="100">
        <v>10560</v>
      </c>
      <c r="R4" s="100">
        <v>36300</v>
      </c>
      <c r="S4" s="100">
        <v>30049</v>
      </c>
      <c r="T4" s="100">
        <v>5697</v>
      </c>
      <c r="U4" s="100">
        <v>26303.87</v>
      </c>
      <c r="V4" s="100">
        <v>15571</v>
      </c>
      <c r="W4" s="101">
        <v>25524</v>
      </c>
      <c r="X4" s="101">
        <v>10050</v>
      </c>
      <c r="Y4" s="102">
        <v>15625</v>
      </c>
      <c r="Z4" s="101">
        <v>36050</v>
      </c>
      <c r="AA4" s="101">
        <v>18178</v>
      </c>
      <c r="AB4" s="100">
        <v>17218</v>
      </c>
    </row>
    <row r="5" spans="1:28">
      <c r="B5" s="6" t="s">
        <v>19</v>
      </c>
      <c r="F5" s="100">
        <v>4120</v>
      </c>
      <c r="G5" s="100">
        <v>254</v>
      </c>
      <c r="H5" s="100">
        <v>5242</v>
      </c>
      <c r="I5" s="100">
        <v>8263</v>
      </c>
      <c r="J5" s="100">
        <v>44894</v>
      </c>
      <c r="K5" s="100">
        <v>5230</v>
      </c>
      <c r="L5" s="100">
        <v>5938</v>
      </c>
      <c r="M5" s="100">
        <v>18372</v>
      </c>
      <c r="N5" s="100">
        <v>0</v>
      </c>
      <c r="O5" s="100">
        <v>5216</v>
      </c>
      <c r="P5" s="100">
        <v>2226</v>
      </c>
      <c r="Q5" s="100">
        <v>6297</v>
      </c>
      <c r="R5" s="100">
        <v>4118</v>
      </c>
      <c r="S5" s="100">
        <v>17155</v>
      </c>
      <c r="T5" s="100">
        <v>9289</v>
      </c>
      <c r="U5" s="100">
        <v>2760</v>
      </c>
      <c r="V5" s="100">
        <v>10868.6</v>
      </c>
      <c r="W5" s="101">
        <v>0</v>
      </c>
      <c r="X5" s="101">
        <v>10952</v>
      </c>
      <c r="Y5" s="102">
        <v>0</v>
      </c>
      <c r="Z5" s="101">
        <v>14866</v>
      </c>
      <c r="AA5" s="102">
        <v>0</v>
      </c>
      <c r="AB5" s="100">
        <v>8182</v>
      </c>
    </row>
    <row r="6" spans="1:28">
      <c r="F6" s="103"/>
      <c r="G6" s="103"/>
      <c r="H6" s="103"/>
      <c r="I6" s="103"/>
      <c r="J6" s="103"/>
      <c r="K6" s="103"/>
      <c r="L6" s="103"/>
      <c r="M6" s="103"/>
      <c r="N6" s="103"/>
      <c r="O6" s="103"/>
      <c r="P6" s="103"/>
      <c r="Q6" s="103"/>
      <c r="R6" s="103"/>
      <c r="S6" s="103"/>
      <c r="T6" s="104"/>
      <c r="U6" s="103"/>
      <c r="V6" s="103"/>
      <c r="W6" s="103"/>
      <c r="X6" s="103"/>
      <c r="Y6" s="103"/>
      <c r="Z6" s="99"/>
      <c r="AA6" s="99"/>
      <c r="AB6" s="98"/>
    </row>
    <row r="7" spans="1:28">
      <c r="B7" s="6" t="s">
        <v>28</v>
      </c>
      <c r="F7" s="105">
        <f>F4</f>
        <v>8804</v>
      </c>
      <c r="G7" s="105">
        <f>F7+G4</f>
        <v>35475</v>
      </c>
      <c r="H7" s="105">
        <f>G7+H4</f>
        <v>49215</v>
      </c>
      <c r="I7" s="105">
        <f t="shared" ref="I7:R7" si="0">H7+I4</f>
        <v>64893</v>
      </c>
      <c r="J7" s="105">
        <f t="shared" si="0"/>
        <v>74023</v>
      </c>
      <c r="K7" s="105">
        <f t="shared" si="0"/>
        <v>84711</v>
      </c>
      <c r="L7" s="105">
        <f t="shared" si="0"/>
        <v>123787</v>
      </c>
      <c r="M7" s="105">
        <f t="shared" si="0"/>
        <v>135203</v>
      </c>
      <c r="N7" s="105">
        <f t="shared" si="0"/>
        <v>145411</v>
      </c>
      <c r="O7" s="105">
        <f t="shared" si="0"/>
        <v>158709</v>
      </c>
      <c r="P7" s="105">
        <f t="shared" si="0"/>
        <v>169797</v>
      </c>
      <c r="Q7" s="105">
        <f t="shared" si="0"/>
        <v>180357</v>
      </c>
      <c r="R7" s="105">
        <f t="shared" si="0"/>
        <v>216657</v>
      </c>
      <c r="S7" s="106">
        <f t="shared" ref="S7:X7" si="1">R7+S4</f>
        <v>246706</v>
      </c>
      <c r="T7" s="107">
        <f t="shared" si="1"/>
        <v>252403</v>
      </c>
      <c r="U7" s="107">
        <f t="shared" si="1"/>
        <v>278706.87</v>
      </c>
      <c r="V7" s="108">
        <f t="shared" si="1"/>
        <v>294277.87</v>
      </c>
      <c r="W7" s="108">
        <f t="shared" si="1"/>
        <v>319801.87</v>
      </c>
      <c r="X7" s="108">
        <f t="shared" si="1"/>
        <v>329851.87</v>
      </c>
      <c r="Y7" s="109">
        <f>X7+Y4</f>
        <v>345476.87</v>
      </c>
      <c r="Z7" s="110">
        <f>X7+Z4</f>
        <v>365901.87</v>
      </c>
      <c r="AA7" s="110">
        <f>Y7+AA4</f>
        <v>363654.87</v>
      </c>
      <c r="AB7" s="108">
        <f>AA7+AB4</f>
        <v>380872.87</v>
      </c>
    </row>
    <row r="10" spans="1:28">
      <c r="B10" s="6" t="s">
        <v>15</v>
      </c>
      <c r="I10" s="6" t="s">
        <v>16</v>
      </c>
    </row>
    <row r="12" spans="1:28">
      <c r="B12" s="6" t="s">
        <v>22</v>
      </c>
      <c r="I12" s="6" t="s">
        <v>16</v>
      </c>
    </row>
    <row r="14" spans="1:28">
      <c r="B14" s="6" t="s">
        <v>17</v>
      </c>
      <c r="I14" s="6" t="s">
        <v>16</v>
      </c>
    </row>
    <row r="16" spans="1:28">
      <c r="B16" s="25" t="s">
        <v>29</v>
      </c>
      <c r="H16" s="96" t="s">
        <v>80</v>
      </c>
      <c r="I16" s="146">
        <v>1786525</v>
      </c>
    </row>
  </sheetData>
  <conditionalFormatting sqref="F7:Q7">
    <cfRule type="cellIs" dxfId="6" priority="236" operator="greaterThan">
      <formula>$H$16</formula>
    </cfRule>
    <cfRule type="cellIs" dxfId="5" priority="237" operator="lessThanOrEqual">
      <formula>$H$16*0.85</formula>
    </cfRule>
  </conditionalFormatting>
  <conditionalFormatting sqref="F7">
    <cfRule type="cellIs" dxfId="4" priority="5" operator="between">
      <formula>$H$16*0.85</formula>
      <formula>$H$16</formula>
    </cfRule>
  </conditionalFormatting>
  <conditionalFormatting sqref="G7:Q7">
    <cfRule type="cellIs" dxfId="3" priority="4" operator="between">
      <formula>$H$16*0.85</formula>
      <formula>$H$16</formula>
    </cfRule>
  </conditionalFormatting>
  <conditionalFormatting sqref="R7">
    <cfRule type="cellIs" dxfId="2" priority="2" operator="greaterThan">
      <formula>$H$16</formula>
    </cfRule>
    <cfRule type="cellIs" dxfId="1" priority="3" operator="lessThanOrEqual">
      <formula>$H$16*0.85</formula>
    </cfRule>
  </conditionalFormatting>
  <conditionalFormatting sqref="R7">
    <cfRule type="cellIs" dxfId="0" priority="1" operator="between">
      <formula>$H$16*0.85</formula>
      <formula>$H$16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R14" sqref="R14"/>
    </sheetView>
  </sheetViews>
  <sheetFormatPr defaultColWidth="9" defaultRowHeight="14.4"/>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P1"/>
  <sheetViews>
    <sheetView topLeftCell="K1" zoomScale="80" zoomScaleNormal="80" workbookViewId="0">
      <selection activeCell="X27" sqref="X27"/>
    </sheetView>
  </sheetViews>
  <sheetFormatPr defaultColWidth="9" defaultRowHeight="18.75" customHeight="1"/>
  <cols>
    <col min="1" max="2" width="9" style="80"/>
    <col min="3" max="5" width="9" style="81"/>
    <col min="6" max="8" width="9" style="80"/>
    <col min="9" max="9" width="9" style="82"/>
    <col min="10" max="13" width="9" style="80"/>
    <col min="14" max="18" width="9" style="82"/>
    <col min="19" max="24" width="9" style="80"/>
    <col min="25" max="25" width="9" style="81"/>
    <col min="26" max="29" width="9" style="80"/>
    <col min="30" max="42" width="9" style="82"/>
    <col min="43" max="16384" width="9" style="80"/>
  </cols>
  <sheetData/>
  <protectedRanges>
    <protectedRange password="D37B" sqref="AF2:AL2 A3:Z8 A2:F2 AD2 H2:Z2" name="Range1_1_2" securityDescriptor="O:WDG:WDD:(A;;CC;;;S-1-5-21-852109325-4236797708-1392725387-220553)(A;;CC;;;S-1-5-21-852109325-4236797708-1392725387-190392)"/>
  </protectedRange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1-Summary</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National Grid</cp:lastModifiedBy>
  <cp:lastPrinted>2018-01-16T08:32:58Z</cp:lastPrinted>
  <dcterms:created xsi:type="dcterms:W3CDTF">2017-06-06T16:28:22Z</dcterms:created>
  <dcterms:modified xsi:type="dcterms:W3CDTF">2019-04-25T13:48:29Z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-1504366201</vt:i4>
  </property>
  <property fmtid="{D5CDD505-2E9C-101B-9397-08002B2CF9AE}" pid="3" name="_NewReviewCycle">
    <vt:lpwstr/>
  </property>
  <property fmtid="{D5CDD505-2E9C-101B-9397-08002B2CF9AE}" pid="4" name="_EmailSubject">
    <vt:lpwstr>For Publication DSC CoMC </vt:lpwstr>
  </property>
  <property fmtid="{D5CDD505-2E9C-101B-9397-08002B2CF9AE}" pid="5" name="_AuthorEmail">
    <vt:lpwstr>Michael.Orsler@xoserve.com</vt:lpwstr>
  </property>
  <property fmtid="{D5CDD505-2E9C-101B-9397-08002B2CF9AE}" pid="6" name="_AuthorEmailDisplayName">
    <vt:lpwstr>Orsler, Michael</vt:lpwstr>
  </property>
  <property fmtid="{D5CDD505-2E9C-101B-9397-08002B2CF9AE}" pid="7" name="_PreviousAdHocReviewCycleID">
    <vt:i4>1881004612</vt:i4>
  </property>
  <property fmtid="{D5CDD505-2E9C-101B-9397-08002B2CF9AE}" pid="8" name="_ReviewingToolsShownOnce">
    <vt:lpwstr/>
  </property>
</Properties>
</file>