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828" windowWidth="10080" windowHeight="6048" tabRatio="793"/>
  </bookViews>
  <sheets>
    <sheet name="1-Summary" sheetId="8" r:id="rId1"/>
    <sheet name="3-UK Link Availability" sheetId="2" r:id="rId2"/>
    <sheet name="4-TP &amp; AS Services" sheetId="3" r:id="rId3"/>
    <sheet name="5-Change Report Summary" sheetId="11" r:id="rId4"/>
    <sheet name="6-Change Report Detail" sheetId="12" r:id="rId5"/>
  </sheets>
  <externalReferences>
    <externalReference r:id="rId6"/>
  </externalReferences>
  <definedNames>
    <definedName name="OldVals" localSheetId="4">[1]CMC_History!$A$3:$Z$486</definedName>
  </definedNames>
  <calcPr calcId="145621"/>
</workbook>
</file>

<file path=xl/calcChain.xml><?xml version="1.0" encoding="utf-8"?>
<calcChain xmlns="http://schemas.openxmlformats.org/spreadsheetml/2006/main">
  <c r="G36" i="2" l="1"/>
  <c r="AB7" i="3"/>
  <c r="F38" i="2" l="1"/>
  <c r="E38" i="2"/>
  <c r="D38" i="2"/>
  <c r="C38" i="2"/>
  <c r="B38" i="2"/>
  <c r="G37" i="2"/>
  <c r="G35" i="2"/>
  <c r="G34" i="2"/>
  <c r="G33" i="2"/>
  <c r="G32" i="2"/>
  <c r="G31" i="2"/>
  <c r="G30" i="2"/>
  <c r="G29" i="2"/>
  <c r="G28" i="2"/>
  <c r="G27" i="2"/>
  <c r="G26" i="2"/>
  <c r="Z7" i="3"/>
  <c r="G38" i="2" l="1"/>
  <c r="AA7" i="3"/>
  <c r="Y7" i="3" l="1"/>
  <c r="X7" i="3" l="1"/>
  <c r="W7" i="3" l="1"/>
  <c r="V7" i="3" l="1"/>
  <c r="U7" i="3" l="1"/>
  <c r="T7" i="3" l="1"/>
  <c r="S7" i="3" l="1"/>
  <c r="R7" i="3" l="1"/>
  <c r="B1" i="2" l="1"/>
  <c r="I7" i="3" l="1"/>
  <c r="J7" i="3" s="1"/>
  <c r="K7" i="3" s="1"/>
  <c r="L7" i="3" s="1"/>
  <c r="M7" i="3" s="1"/>
  <c r="N7" i="3" s="1"/>
  <c r="O7" i="3" s="1"/>
  <c r="P7" i="3" s="1"/>
  <c r="Q7" i="3" s="1"/>
  <c r="H7" i="3"/>
  <c r="G7" i="3"/>
  <c r="F7" i="3"/>
  <c r="I1" i="3" l="1"/>
</calcChain>
</file>

<file path=xl/sharedStrings.xml><?xml version="1.0" encoding="utf-8"?>
<sst xmlns="http://schemas.openxmlformats.org/spreadsheetml/2006/main" count="87" uniqueCount="81">
  <si>
    <t>Performance measures</t>
  </si>
  <si>
    <t>Target/max</t>
  </si>
  <si>
    <t>Nominations per day</t>
  </si>
  <si>
    <t>% of  transactions &lt; 4 sec's</t>
  </si>
  <si>
    <t>n/a</t>
  </si>
  <si>
    <t>Transactions per day</t>
  </si>
  <si>
    <t>% Transaction change</t>
  </si>
  <si>
    <t>UK Link (Non-Gemini) Availability &amp; Performance</t>
  </si>
  <si>
    <t>Batch Transfer</t>
  </si>
  <si>
    <t>Service Desk Availability</t>
  </si>
  <si>
    <t>Xoserve Monthly Reporting</t>
  </si>
  <si>
    <t xml:space="preserve">Contract Management Reporting </t>
  </si>
  <si>
    <t>Priority 1 KPI</t>
  </si>
  <si>
    <t xml:space="preserve">Priority 2 KPIs </t>
  </si>
  <si>
    <t>Third Party and Additional Services</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</si>
  <si>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</si>
  <si>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</si>
  <si>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</si>
  <si>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</si>
  <si>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</si>
  <si>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</si>
  <si>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</si>
  <si>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</si>
  <si>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</si>
  <si>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</si>
  <si>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</si>
  <si>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</si>
  <si>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Total</t>
  </si>
  <si>
    <t>Rolling Third Party Invoiced Amount</t>
  </si>
  <si>
    <t>2.5%CDSP overall turnover</t>
  </si>
  <si>
    <t>Invoice</t>
  </si>
  <si>
    <t>LDZ Capacity (CAZ)</t>
  </si>
  <si>
    <t>Commodity (COM)</t>
  </si>
  <si>
    <t>Amendments (AMS)</t>
  </si>
  <si>
    <t>Meter Assets (MAS &amp; ADP)</t>
  </si>
  <si>
    <t>Class 1</t>
  </si>
  <si>
    <t>Class 2</t>
  </si>
  <si>
    <t>Class 3</t>
  </si>
  <si>
    <t>Class 4</t>
  </si>
  <si>
    <t>Type</t>
  </si>
  <si>
    <t>NTS Entry Capacity (NTE)</t>
  </si>
  <si>
    <t>NTS Exit Capacity (NXC)</t>
  </si>
  <si>
    <t>UK Link Availability (Gemini)</t>
  </si>
  <si>
    <t>UK Link Availability (Non-Gemini)</t>
  </si>
  <si>
    <t>Faults Raised</t>
  </si>
  <si>
    <t>P5</t>
  </si>
  <si>
    <t>P4</t>
  </si>
  <si>
    <t>P3</t>
  </si>
  <si>
    <t>P2</t>
  </si>
  <si>
    <t>P1</t>
  </si>
  <si>
    <t>Reporting Month June 2018</t>
  </si>
  <si>
    <t>Renominations per day</t>
  </si>
  <si>
    <t>August</t>
  </si>
  <si>
    <t>September</t>
  </si>
  <si>
    <t>October</t>
  </si>
  <si>
    <t>01/11–30/11</t>
  </si>
  <si>
    <t>01/12–31/12</t>
  </si>
  <si>
    <t>November</t>
  </si>
  <si>
    <t>December</t>
  </si>
  <si>
    <t>GEMINI Availability &amp; Industry Averages</t>
  </si>
  <si>
    <t>Target/</t>
  </si>
  <si>
    <t>max</t>
  </si>
  <si>
    <t>1/1 – 31/1</t>
  </si>
  <si>
    <t>1/12 – 31/12</t>
  </si>
  <si>
    <t>GEMINI Service</t>
  </si>
  <si>
    <t xml:space="preserve">Transaction response time </t>
  </si>
  <si>
    <t>01/01–31/01</t>
  </si>
  <si>
    <t>January</t>
  </si>
  <si>
    <t>Feb</t>
  </si>
  <si>
    <t>1/2 – 28/2</t>
  </si>
  <si>
    <t>01/02–31/02</t>
  </si>
  <si>
    <t>01/03–31/03</t>
  </si>
  <si>
    <t>Reporting Month: March 2019</t>
  </si>
  <si>
    <t>1/3 – 31/3</t>
  </si>
  <si>
    <t>March 2019</t>
  </si>
  <si>
    <t>March</t>
  </si>
  <si>
    <t>Smart Meter- % 29.94%</t>
  </si>
  <si>
    <t>IS Faults Logged by Customers</t>
  </si>
  <si>
    <t>Systems Availability</t>
  </si>
  <si>
    <r>
      <t xml:space="preserve">
Summary Notes
</t>
    </r>
    <r>
      <rPr>
        <sz val="10"/>
        <color theme="1"/>
        <rFont val="Arial"/>
        <family val="2"/>
      </rPr>
      <t xml:space="preserve">One failed KPI - P2 relating to the submission of Class 1 daily reads to Shippers by 2pm on GFD+1. </t>
    </r>
    <r>
      <rPr>
        <b/>
        <u/>
        <sz val="11"/>
        <color theme="1"/>
        <rFont val="Arial"/>
        <family val="2"/>
      </rPr>
      <t xml:space="preserve">
</t>
    </r>
    <r>
      <rPr>
        <sz val="10"/>
        <color theme="1"/>
        <rFont val="Arial"/>
        <family val="2"/>
      </rPr>
      <t xml:space="preserve">Seven P2 incidents affecting customers raised in March 2019, none resulted in a KPI failure however, all relating to system failure, summary of failures below (this is included on the Customer Issue Register);
- Access to Data Enquiry System (DES)
- Two incidents relating to access to Gemini
- Two incidents relating to access to Xoserve Portal
- UIG Gas Nominations published late
- IX connectivity issue
One incident relating to data submitted to a Shipper in error. Revised Supply Point Data Notifications (S91 File Record), within the Annual Quantity (AQ) Notification file (NRL), were incorrectly issued to the Nominating Shipper after the Nomination Offer had lapsed; 748 meter points were affected. 
Amendment Invoice Taskforce Update took place on Wednesday 24th April 2019, slides available on Xoserve.com. Next Taskforce Update being planned for early May 2019.
Next Customer Expert day will be held on 3rd May, register on Xoserve.com
</t>
    </r>
    <r>
      <rPr>
        <b/>
        <u/>
        <sz val="11"/>
        <color theme="1"/>
        <rFont val="Arial"/>
        <family val="2"/>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</si>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</sst>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s>
  <fonts count="100">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b/>
      <sz val="11"/>
      <color theme="1"/>
      <name val="Calibri"/>
      <family val="2"/>
      <scheme val="minor"/>
    </font>
    <font>
      <sz val="10"/>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9"/>
      <color rgb="FFFFFFFF"/>
      <name val="Arial"/>
      <family val="2"/>
    </font>
    <font>
      <sz val="9"/>
      <color rgb="FF333333"/>
      <name val="Arial"/>
      <family val="2"/>
    </font>
    <font>
      <b/>
      <sz val="10"/>
      <color theme="1"/>
      <name val="Calibri"/>
      <family val="2"/>
      <scheme val="minor"/>
    </font>
    <font>
      <sz val="10"/>
      <color theme="0"/>
      <name val="Calibri"/>
      <family val="2"/>
      <scheme val="minor"/>
    </font>
    <font>
      <u/>
      <sz val="9"/>
      <color indexed="12"/>
      <name val="Geneva"/>
      <family val="2"/>
    </font>
    <font>
      <b/>
      <sz val="10"/>
      <color rgb="FF3F3F3F"/>
      <name val="Calibri"/>
      <family val="2"/>
      <scheme val="minor"/>
    </font>
    <font>
      <i/>
      <sz val="8"/>
      <color theme="1"/>
      <name val="Tahoma"/>
      <family val="2"/>
    </font>
    <font>
      <b/>
      <u/>
      <sz val="10"/>
      <color theme="1"/>
      <name val="Arial"/>
      <family val="2"/>
    </font>
  </fonts>
  <fills count="8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patternFill>
    </fill>
    <fill>
      <patternFill patternType="solid">
        <fgColor theme="4" tint="0.79998168889431442"/>
        <bgColor indexed="65"/>
      </patternFill>
    </fill>
    <fill>
      <patternFill patternType="solid">
        <fgColor rgb="FFD9D9D9"/>
        <bgColor indexed="64"/>
      </patternFill>
    </fill>
    <fill>
      <patternFill patternType="solid">
        <fgColor rgb="FFFF000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18"/>
      </left>
      <right style="thin">
        <color indexed="18"/>
      </right>
      <top style="thin">
        <color indexed="18"/>
      </top>
      <bottom style="thin">
        <color indexed="18"/>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3389">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4" fillId="0" borderId="0"/>
    <xf numFmtId="0" fontId="55" fillId="0" borderId="0"/>
    <xf numFmtId="9" fontId="6" fillId="0" borderId="0" applyFont="0" applyFill="0" applyBorder="0" applyAlignment="0" applyProtection="0"/>
    <xf numFmtId="0" fontId="56" fillId="0" borderId="0"/>
    <xf numFmtId="0" fontId="56" fillId="0" borderId="0"/>
    <xf numFmtId="167"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applyFont="0" applyFill="0" applyBorder="0" applyAlignment="0" applyProtection="0"/>
    <xf numFmtId="0" fontId="56" fillId="0" borderId="0"/>
    <xf numFmtId="0" fontId="1" fillId="0" borderId="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6" fillId="0" borderId="0">
      <alignment vertical="justify"/>
    </xf>
    <xf numFmtId="0" fontId="58"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58"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58"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8"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58"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58"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59"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59"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59"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59"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59"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9"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0" fillId="53" borderId="0" applyNumberFormat="0" applyBorder="0" applyAlignment="0" applyProtection="0"/>
    <xf numFmtId="0" fontId="16" fillId="30" borderId="0" applyNumberFormat="0" applyBorder="0" applyAlignment="0" applyProtection="0"/>
    <xf numFmtId="0" fontId="61" fillId="30" borderId="0" applyNumberFormat="0" applyBorder="0" applyAlignment="0" applyProtection="0"/>
    <xf numFmtId="0" fontId="16" fillId="30" borderId="0" applyNumberFormat="0" applyBorder="0" applyAlignment="0" applyProtection="0"/>
    <xf numFmtId="0" fontId="62" fillId="66" borderId="15" applyNumberFormat="0" applyAlignment="0" applyProtection="0"/>
    <xf numFmtId="0" fontId="62" fillId="66" borderId="15" applyNumberFormat="0" applyAlignment="0" applyProtection="0"/>
    <xf numFmtId="0" fontId="62" fillId="66" borderId="15" applyNumberFormat="0" applyAlignment="0" applyProtection="0"/>
    <xf numFmtId="0" fontId="62" fillId="66" borderId="15" applyNumberFormat="0" applyAlignment="0" applyProtection="0"/>
    <xf numFmtId="0" fontId="62"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3" fillId="25" borderId="29"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8" fontId="64" fillId="0" borderId="0" applyFont="0" applyFill="0" applyBorder="0" applyAlignment="0" applyProtection="0"/>
    <xf numFmtId="169" fontId="56" fillId="0" borderId="0" applyFont="0" applyFill="0" applyBorder="0" applyAlignment="0" applyProtection="0"/>
    <xf numFmtId="168" fontId="6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8" fontId="6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9"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9"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43" fontId="1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8"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8" fillId="0" borderId="0" applyFont="0" applyFill="0" applyBorder="0" applyAlignment="0" applyProtection="0"/>
    <xf numFmtId="168" fontId="56" fillId="0" borderId="0" applyFont="0" applyFill="0" applyBorder="0" applyAlignment="0" applyProtection="0"/>
    <xf numFmtId="168" fontId="58"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43"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58"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4"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5" fillId="0" borderId="0" applyFon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67" fillId="0" borderId="31" applyNumberFormat="0" applyFill="0" applyAlignment="0" applyProtection="0"/>
    <xf numFmtId="0" fontId="21" fillId="0" borderId="17" applyNumberFormat="0" applyFill="0" applyAlignment="0" applyProtection="0"/>
    <xf numFmtId="0" fontId="68" fillId="0" borderId="18" applyNumberFormat="0" applyFill="0" applyAlignment="0" applyProtection="0"/>
    <xf numFmtId="0" fontId="22" fillId="0" borderId="18" applyNumberFormat="0" applyFill="0" applyAlignment="0" applyProtection="0"/>
    <xf numFmtId="0" fontId="69" fillId="0" borderId="32" applyNumberFormat="0" applyFill="0" applyAlignment="0" applyProtection="0"/>
    <xf numFmtId="0" fontId="23" fillId="0" borderId="19" applyNumberFormat="0" applyFill="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63" borderId="15" applyNumberFormat="0" applyAlignment="0" applyProtection="0"/>
    <xf numFmtId="0" fontId="74" fillId="63" borderId="15" applyNumberFormat="0" applyAlignment="0" applyProtection="0"/>
    <xf numFmtId="0" fontId="74" fillId="63" borderId="15" applyNumberFormat="0" applyAlignment="0" applyProtection="0"/>
    <xf numFmtId="0" fontId="74" fillId="63" borderId="15" applyNumberFormat="0" applyAlignment="0" applyProtection="0"/>
    <xf numFmtId="0" fontId="74"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5" fillId="31" borderId="0"/>
    <xf numFmtId="0" fontId="76" fillId="0" borderId="33"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7" fillId="0" borderId="0"/>
    <xf numFmtId="0" fontId="54"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7"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7"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67" fontId="1" fillId="0" borderId="0"/>
    <xf numFmtId="0" fontId="64" fillId="0" borderId="0"/>
    <xf numFmtId="0" fontId="14" fillId="0" borderId="0"/>
    <xf numFmtId="0" fontId="64" fillId="0" borderId="0"/>
    <xf numFmtId="0" fontId="56" fillId="0" borderId="0"/>
    <xf numFmtId="0" fontId="56" fillId="0" borderId="0"/>
    <xf numFmtId="0" fontId="64" fillId="0" borderId="0"/>
    <xf numFmtId="0" fontId="14" fillId="0" borderId="0"/>
    <xf numFmtId="0" fontId="6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7" fontId="56" fillId="0" borderId="0"/>
    <xf numFmtId="0" fontId="56" fillId="0" borderId="0" applyFont="0" applyFill="0" applyBorder="0" applyAlignment="0" applyProtection="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1" fillId="0" borderId="0"/>
    <xf numFmtId="0" fontId="1" fillId="0" borderId="0"/>
    <xf numFmtId="0" fontId="56" fillId="0" borderId="0" applyFont="0" applyFill="0" applyBorder="0" applyAlignment="0" applyProtection="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6" fillId="0" borderId="0"/>
    <xf numFmtId="0" fontId="56" fillId="0" borderId="0"/>
    <xf numFmtId="0" fontId="56" fillId="0" borderId="0"/>
    <xf numFmtId="0" fontId="56" fillId="0" borderId="0"/>
    <xf numFmtId="0" fontId="56" fillId="0" borderId="0"/>
    <xf numFmtId="0" fontId="56"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alignment vertical="top"/>
    </xf>
    <xf numFmtId="0" fontId="64" fillId="0" borderId="0"/>
    <xf numFmtId="0" fontId="64" fillId="0" borderId="0"/>
    <xf numFmtId="0"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1" fillId="0" borderId="0"/>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64"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7" fontId="64"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6" fillId="0" borderId="0">
      <alignment vertical="top"/>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4" fillId="0" borderId="0"/>
    <xf numFmtId="0" fontId="64" fillId="0" borderId="0"/>
    <xf numFmtId="0" fontId="64" fillId="0" borderId="0"/>
    <xf numFmtId="167" fontId="64" fillId="0" borderId="0"/>
    <xf numFmtId="167" fontId="64" fillId="0" borderId="0"/>
    <xf numFmtId="167" fontId="64" fillId="0" borderId="0"/>
    <xf numFmtId="0" fontId="6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5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38" fontId="1" fillId="0" borderId="0" applyFont="0" applyFill="0" applyBorder="0" applyAlignment="0" applyProtection="0"/>
    <xf numFmtId="38" fontId="1"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4" fillId="26" borderId="30"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58"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0" fontId="64" fillId="11" borderId="28">
      <alignment vertical="center"/>
    </xf>
    <xf numFmtId="174" fontId="64" fillId="11" borderId="28">
      <alignment vertical="center"/>
    </xf>
    <xf numFmtId="176"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6" fontId="64" fillId="11" borderId="28">
      <alignment vertical="center"/>
    </xf>
    <xf numFmtId="176"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4" fontId="64" fillId="11" borderId="28">
      <alignment vertical="center"/>
    </xf>
    <xf numFmtId="174" fontId="64" fillId="11" borderId="28">
      <alignment vertical="center"/>
    </xf>
    <xf numFmtId="177"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7"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7" fontId="64" fillId="11" borderId="28">
      <alignment vertical="center"/>
    </xf>
    <xf numFmtId="177" fontId="64" fillId="11" borderId="28">
      <alignment vertical="center"/>
    </xf>
    <xf numFmtId="176"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6" fontId="64" fillId="11" borderId="28">
      <alignment vertical="center"/>
    </xf>
    <xf numFmtId="175" fontId="64" fillId="11" borderId="28">
      <alignment vertical="center"/>
    </xf>
    <xf numFmtId="175" fontId="64" fillId="11" borderId="28">
      <alignment vertical="center"/>
    </xf>
    <xf numFmtId="175" fontId="64" fillId="11" borderId="28">
      <alignment vertical="center"/>
    </xf>
    <xf numFmtId="176" fontId="64" fillId="11" borderId="28">
      <alignment vertical="center"/>
    </xf>
    <xf numFmtId="176"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4" fontId="64" fillId="11" borderId="28">
      <alignment vertical="center"/>
    </xf>
    <xf numFmtId="175" fontId="64" fillId="11" borderId="28">
      <alignment vertical="center"/>
    </xf>
    <xf numFmtId="0" fontId="79" fillId="0" borderId="0"/>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8" fontId="64" fillId="0" borderId="0">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0"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6"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6" fontId="64" fillId="23" borderId="28">
      <alignment vertical="center"/>
      <protection locked="0"/>
    </xf>
    <xf numFmtId="176"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9" fontId="64" fillId="23" borderId="28">
      <alignment vertical="center"/>
      <protection locked="0"/>
    </xf>
    <xf numFmtId="174"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69"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4"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6"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9" fontId="64" fillId="23" borderId="28">
      <alignment vertical="center"/>
      <protection locked="0"/>
    </xf>
    <xf numFmtId="174" fontId="64" fillId="23" borderId="28">
      <alignment vertical="center"/>
      <protection locked="0"/>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9"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7"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9" fontId="64" fillId="4" borderId="28">
      <alignment vertical="center"/>
    </xf>
    <xf numFmtId="179" fontId="64" fillId="4" borderId="28">
      <alignment vertical="center"/>
    </xf>
    <xf numFmtId="176"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5" fontId="64" fillId="4" borderId="28">
      <alignment vertical="center"/>
    </xf>
    <xf numFmtId="175" fontId="64" fillId="4" borderId="28">
      <alignment vertical="center"/>
    </xf>
    <xf numFmtId="175" fontId="64" fillId="4" borderId="28">
      <alignment vertical="center"/>
    </xf>
    <xf numFmtId="176" fontId="64" fillId="4" borderId="28">
      <alignment vertical="center"/>
    </xf>
    <xf numFmtId="176"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9"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5"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0" fontId="64" fillId="4" borderId="28">
      <alignment vertical="center"/>
    </xf>
    <xf numFmtId="174" fontId="64" fillId="4" borderId="28">
      <alignment vertical="center"/>
    </xf>
    <xf numFmtId="176"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6"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6" fontId="64" fillId="4" borderId="28">
      <alignment vertical="center"/>
    </xf>
    <xf numFmtId="176"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4" borderId="28">
      <alignment vertical="center"/>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177"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7" fontId="64" fillId="6" borderId="28">
      <alignment horizontal="right" vertical="center"/>
      <protection locked="0"/>
    </xf>
    <xf numFmtId="177" fontId="64" fillId="6" borderId="28">
      <alignment horizontal="right" vertical="center"/>
      <protection locked="0"/>
    </xf>
    <xf numFmtId="176"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0"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175" fontId="64" fillId="6" borderId="28">
      <alignment horizontal="right" vertical="center"/>
      <protection locked="0"/>
    </xf>
    <xf numFmtId="0" fontId="64" fillId="6" borderId="28">
      <alignment horizontal="right" vertical="center"/>
      <protection locked="0"/>
    </xf>
    <xf numFmtId="175" fontId="64" fillId="6" borderId="28">
      <alignment horizontal="right" vertical="center"/>
      <protection locked="0"/>
    </xf>
    <xf numFmtId="174" fontId="64" fillId="6" borderId="28">
      <alignment horizontal="right" vertical="center"/>
      <protection locked="0"/>
    </xf>
    <xf numFmtId="176"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6" fontId="64" fillId="6" borderId="28">
      <alignment horizontal="right" vertical="center"/>
      <protection locked="0"/>
    </xf>
    <xf numFmtId="176"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4" fontId="64" fillId="6" borderId="28">
      <alignment horizontal="right" vertical="center"/>
      <protection locked="0"/>
    </xf>
    <xf numFmtId="178" fontId="64" fillId="0" borderId="0">
      <protection locked="0"/>
    </xf>
    <xf numFmtId="4" fontId="80" fillId="72" borderId="34" applyNumberFormat="0" applyProtection="0">
      <alignment vertical="center"/>
    </xf>
    <xf numFmtId="4" fontId="81" fillId="72" borderId="34" applyNumberFormat="0" applyProtection="0">
      <alignment vertical="center"/>
    </xf>
    <xf numFmtId="4" fontId="80" fillId="72" borderId="34" applyNumberFormat="0" applyProtection="0">
      <alignment horizontal="left" vertical="center" indent="1"/>
    </xf>
    <xf numFmtId="0" fontId="80" fillId="72" borderId="34" applyNumberFormat="0" applyProtection="0">
      <alignment horizontal="left" vertical="top" indent="1"/>
    </xf>
    <xf numFmtId="4" fontId="80" fillId="27" borderId="0" applyNumberFormat="0" applyProtection="0">
      <alignment horizontal="left" vertical="center" indent="1"/>
    </xf>
    <xf numFmtId="4" fontId="58" fillId="30" borderId="34" applyNumberFormat="0" applyProtection="0">
      <alignment horizontal="right" vertical="center"/>
    </xf>
    <xf numFmtId="4" fontId="58" fillId="29" borderId="34" applyNumberFormat="0" applyProtection="0">
      <alignment horizontal="right" vertical="center"/>
    </xf>
    <xf numFmtId="4" fontId="58" fillId="56" borderId="34" applyNumberFormat="0" applyProtection="0">
      <alignment horizontal="right" vertical="center"/>
    </xf>
    <xf numFmtId="4" fontId="58" fillId="42" borderId="34" applyNumberFormat="0" applyProtection="0">
      <alignment horizontal="right" vertical="center"/>
    </xf>
    <xf numFmtId="4" fontId="58" fillId="46" borderId="34" applyNumberFormat="0" applyProtection="0">
      <alignment horizontal="right" vertical="center"/>
    </xf>
    <xf numFmtId="4" fontId="58" fillId="65" borderId="34" applyNumberFormat="0" applyProtection="0">
      <alignment horizontal="right" vertical="center"/>
    </xf>
    <xf numFmtId="4" fontId="58" fillId="39" borderId="34" applyNumberFormat="0" applyProtection="0">
      <alignment horizontal="right" vertical="center"/>
    </xf>
    <xf numFmtId="4" fontId="58" fillId="73" borderId="34" applyNumberFormat="0" applyProtection="0">
      <alignment horizontal="right" vertical="center"/>
    </xf>
    <xf numFmtId="4" fontId="58" fillId="40" borderId="34" applyNumberFormat="0" applyProtection="0">
      <alignment horizontal="right" vertical="center"/>
    </xf>
    <xf numFmtId="4" fontId="80" fillId="74" borderId="35" applyNumberFormat="0" applyProtection="0">
      <alignment horizontal="left" vertical="center" indent="1"/>
    </xf>
    <xf numFmtId="4" fontId="80" fillId="74" borderId="35" applyNumberFormat="0" applyProtection="0">
      <alignment horizontal="left" vertical="center" indent="1"/>
    </xf>
    <xf numFmtId="4" fontId="58" fillId="75" borderId="0" applyNumberFormat="0" applyProtection="0">
      <alignment horizontal="left" vertical="center" indent="1"/>
    </xf>
    <xf numFmtId="4" fontId="82" fillId="38" borderId="0" applyNumberFormat="0" applyProtection="0">
      <alignment horizontal="left" vertical="center" indent="1"/>
    </xf>
    <xf numFmtId="4" fontId="58" fillId="27" borderId="34" applyNumberFormat="0" applyProtection="0">
      <alignment horizontal="right" vertical="center"/>
    </xf>
    <xf numFmtId="4" fontId="58" fillId="75" borderId="0" applyNumberFormat="0" applyProtection="0">
      <alignment horizontal="left" vertical="center" indent="1"/>
    </xf>
    <xf numFmtId="4" fontId="58" fillId="75" borderId="0" applyNumberFormat="0" applyProtection="0">
      <alignment horizontal="left" vertical="center" indent="1"/>
    </xf>
    <xf numFmtId="4" fontId="58" fillId="75" borderId="0" applyNumberFormat="0" applyProtection="0">
      <alignment horizontal="left" vertical="center" indent="1"/>
    </xf>
    <xf numFmtId="4" fontId="58" fillId="27" borderId="0" applyNumberFormat="0" applyProtection="0">
      <alignment horizontal="left" vertical="center" indent="1"/>
    </xf>
    <xf numFmtId="4" fontId="58" fillId="27" borderId="0" applyNumberFormat="0" applyProtection="0">
      <alignment horizontal="left" vertical="center" indent="1"/>
    </xf>
    <xf numFmtId="4" fontId="58" fillId="27" borderId="0" applyNumberFormat="0" applyProtection="0">
      <alignment horizontal="left" vertical="center" indent="1"/>
    </xf>
    <xf numFmtId="0" fontId="1" fillId="38" borderId="34" applyNumberFormat="0" applyProtection="0">
      <alignment horizontal="left" vertical="center" indent="1"/>
    </xf>
    <xf numFmtId="0" fontId="1" fillId="38" borderId="34" applyNumberFormat="0" applyProtection="0">
      <alignment horizontal="left" vertical="center" indent="1"/>
    </xf>
    <xf numFmtId="0" fontId="1" fillId="38" borderId="34" applyNumberFormat="0" applyProtection="0">
      <alignment horizontal="left" vertical="center" indent="1"/>
    </xf>
    <xf numFmtId="0" fontId="1" fillId="38" borderId="34" applyNumberFormat="0" applyProtection="0">
      <alignment horizontal="left" vertical="top" indent="1"/>
    </xf>
    <xf numFmtId="0" fontId="1" fillId="38" borderId="34" applyNumberFormat="0" applyProtection="0">
      <alignment horizontal="left" vertical="top" indent="1"/>
    </xf>
    <xf numFmtId="0" fontId="1" fillId="38" borderId="34" applyNumberFormat="0" applyProtection="0">
      <alignment horizontal="left" vertical="top" indent="1"/>
    </xf>
    <xf numFmtId="0" fontId="1" fillId="27" borderId="34" applyNumberFormat="0" applyProtection="0">
      <alignment horizontal="left" vertical="center" indent="1"/>
    </xf>
    <xf numFmtId="0" fontId="1" fillId="27" borderId="34" applyNumberFormat="0" applyProtection="0">
      <alignment horizontal="left" vertical="center" indent="1"/>
    </xf>
    <xf numFmtId="0" fontId="1" fillId="27" borderId="34" applyNumberFormat="0" applyProtection="0">
      <alignment horizontal="left" vertical="center" indent="1"/>
    </xf>
    <xf numFmtId="0" fontId="1" fillId="27" borderId="34" applyNumberFormat="0" applyProtection="0">
      <alignment horizontal="left" vertical="top" indent="1"/>
    </xf>
    <xf numFmtId="0" fontId="1" fillId="27" borderId="34" applyNumberFormat="0" applyProtection="0">
      <alignment horizontal="left" vertical="top" indent="1"/>
    </xf>
    <xf numFmtId="0" fontId="1" fillId="27" borderId="34" applyNumberFormat="0" applyProtection="0">
      <alignment horizontal="left" vertical="top" indent="1"/>
    </xf>
    <xf numFmtId="0" fontId="1" fillId="35" borderId="34" applyNumberFormat="0" applyProtection="0">
      <alignment horizontal="left" vertical="center" indent="1"/>
    </xf>
    <xf numFmtId="0" fontId="1" fillId="35" borderId="34" applyNumberFormat="0" applyProtection="0">
      <alignment horizontal="left" vertical="center" indent="1"/>
    </xf>
    <xf numFmtId="0" fontId="1" fillId="35" borderId="34" applyNumberFormat="0" applyProtection="0">
      <alignment horizontal="left" vertical="center" indent="1"/>
    </xf>
    <xf numFmtId="0" fontId="1" fillId="35" borderId="34" applyNumberFormat="0" applyProtection="0">
      <alignment horizontal="left" vertical="top" indent="1"/>
    </xf>
    <xf numFmtId="0" fontId="1" fillId="35" borderId="34" applyNumberFormat="0" applyProtection="0">
      <alignment horizontal="left" vertical="top" indent="1"/>
    </xf>
    <xf numFmtId="0" fontId="1" fillId="35" borderId="34" applyNumberFormat="0" applyProtection="0">
      <alignment horizontal="left" vertical="top" indent="1"/>
    </xf>
    <xf numFmtId="0" fontId="1" fillId="75" borderId="34" applyNumberFormat="0" applyProtection="0">
      <alignment horizontal="left" vertical="center" indent="1"/>
    </xf>
    <xf numFmtId="0" fontId="1" fillId="75" borderId="34" applyNumberFormat="0" applyProtection="0">
      <alignment horizontal="left" vertical="center" indent="1"/>
    </xf>
    <xf numFmtId="0" fontId="1" fillId="75" borderId="34" applyNumberFormat="0" applyProtection="0">
      <alignment horizontal="left" vertical="center" indent="1"/>
    </xf>
    <xf numFmtId="0" fontId="1" fillId="75" borderId="34" applyNumberFormat="0" applyProtection="0">
      <alignment horizontal="left" vertical="top" indent="1"/>
    </xf>
    <xf numFmtId="0" fontId="1" fillId="75" borderId="34" applyNumberFormat="0" applyProtection="0">
      <alignment horizontal="left" vertical="top" indent="1"/>
    </xf>
    <xf numFmtId="0" fontId="1" fillId="75" borderId="34" applyNumberFormat="0" applyProtection="0">
      <alignment horizontal="left" vertical="top" indent="1"/>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1" fillId="33" borderId="28" applyNumberFormat="0">
      <protection locked="0"/>
    </xf>
    <xf numFmtId="0" fontId="83" fillId="38" borderId="36" applyBorder="0"/>
    <xf numFmtId="4" fontId="58" fillId="31" borderId="34" applyNumberFormat="0" applyProtection="0">
      <alignment vertical="center"/>
    </xf>
    <xf numFmtId="4" fontId="84" fillId="31" borderId="34" applyNumberFormat="0" applyProtection="0">
      <alignment vertical="center"/>
    </xf>
    <xf numFmtId="4" fontId="58" fillId="31" borderId="34" applyNumberFormat="0" applyProtection="0">
      <alignment horizontal="left" vertical="center" indent="1"/>
    </xf>
    <xf numFmtId="0" fontId="58" fillId="31" borderId="34" applyNumberFormat="0" applyProtection="0">
      <alignment horizontal="left" vertical="top" indent="1"/>
    </xf>
    <xf numFmtId="4" fontId="58" fillId="75" borderId="34" applyNumberFormat="0" applyProtection="0">
      <alignment horizontal="right" vertical="center"/>
    </xf>
    <xf numFmtId="4" fontId="84" fillId="75" borderId="34" applyNumberFormat="0" applyProtection="0">
      <alignment horizontal="right" vertical="center"/>
    </xf>
    <xf numFmtId="4" fontId="58" fillId="27" borderId="34" applyNumberFormat="0" applyProtection="0">
      <alignment horizontal="left" vertical="center" indent="1"/>
    </xf>
    <xf numFmtId="0" fontId="58" fillId="27" borderId="34" applyNumberFormat="0" applyProtection="0">
      <alignment horizontal="left" vertical="top" indent="1"/>
    </xf>
    <xf numFmtId="4" fontId="85" fillId="76" borderId="0" applyNumberFormat="0" applyProtection="0">
      <alignment horizontal="left" vertical="center" indent="1"/>
    </xf>
    <xf numFmtId="0" fontId="86" fillId="77" borderId="28"/>
    <xf numFmtId="0" fontId="86" fillId="77" borderId="28"/>
    <xf numFmtId="0" fontId="86" fillId="77" borderId="28"/>
    <xf numFmtId="0" fontId="86" fillId="77" borderId="28"/>
    <xf numFmtId="0" fontId="86" fillId="77" borderId="28"/>
    <xf numFmtId="0" fontId="86" fillId="77" borderId="28"/>
    <xf numFmtId="0" fontId="86" fillId="77" borderId="28"/>
    <xf numFmtId="0" fontId="86" fillId="77" borderId="28"/>
    <xf numFmtId="4" fontId="87" fillId="75" borderId="34" applyNumberFormat="0" applyProtection="0">
      <alignment horizontal="right" vertical="center"/>
    </xf>
    <xf numFmtId="0" fontId="88"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89" fillId="0" borderId="37" applyNumberFormat="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0" fontId="28" fillId="0" borderId="38"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6" fillId="45" borderId="45" applyNumberFormat="0" applyProtection="0">
      <alignment horizontal="left" vertical="center" indent="1"/>
    </xf>
    <xf numFmtId="4" fontId="86" fillId="0" borderId="45" applyNumberFormat="0" applyProtection="0">
      <alignment horizontal="right" vertical="center"/>
    </xf>
    <xf numFmtId="9" fontId="6" fillId="0" borderId="0" applyFont="0" applyFill="0" applyBorder="0" applyAlignment="0" applyProtection="0"/>
    <xf numFmtId="0" fontId="6" fillId="0" borderId="0"/>
    <xf numFmtId="0" fontId="54" fillId="85" borderId="0" applyNumberFormat="0" applyBorder="0" applyAlignment="0" applyProtection="0"/>
    <xf numFmtId="0" fontId="95" fillId="84" borderId="0" applyNumberFormat="0" applyBorder="0" applyAlignment="0" applyProtection="0"/>
    <xf numFmtId="0" fontId="95" fillId="84" borderId="0" applyNumberFormat="0" applyBorder="0" applyAlignment="0" applyProtection="0"/>
    <xf numFmtId="0" fontId="95" fillId="84" borderId="0" applyNumberFormat="0" applyBorder="0" applyAlignment="0" applyProtection="0"/>
    <xf numFmtId="0" fontId="95" fillId="84" borderId="0" applyNumberFormat="0" applyBorder="0" applyAlignment="0" applyProtection="0"/>
    <xf numFmtId="0" fontId="95" fillId="84" borderId="0" applyNumberFormat="0" applyBorder="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62" fillId="66" borderId="48" applyNumberFormat="0" applyAlignment="0" applyProtection="0"/>
    <xf numFmtId="0" fontId="17" fillId="41" borderId="48" applyNumberFormat="0" applyAlignment="0" applyProtection="0"/>
    <xf numFmtId="0" fontId="17" fillId="41" borderId="48" applyNumberFormat="0" applyAlignment="0" applyProtection="0"/>
    <xf numFmtId="0" fontId="62" fillId="66" borderId="48" applyNumberFormat="0" applyAlignment="0" applyProtection="0"/>
    <xf numFmtId="0" fontId="17" fillId="41" borderId="48" applyNumberFormat="0" applyAlignment="0" applyProtection="0"/>
    <xf numFmtId="0" fontId="17" fillId="41" borderId="4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96" fillId="0" borderId="0" applyNumberFormat="0" applyFill="0" applyBorder="0" applyAlignment="0" applyProtection="0">
      <alignment vertical="top"/>
      <protection locked="0"/>
    </xf>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74" fillId="63" borderId="48" applyNumberFormat="0" applyAlignment="0" applyProtection="0"/>
    <xf numFmtId="0" fontId="24" fillId="37" borderId="48" applyNumberFormat="0" applyAlignment="0" applyProtection="0"/>
    <xf numFmtId="0" fontId="24" fillId="37" borderId="48" applyNumberFormat="0" applyAlignment="0" applyProtection="0"/>
    <xf numFmtId="0" fontId="74" fillId="63" borderId="48" applyNumberFormat="0" applyAlignment="0" applyProtection="0"/>
    <xf numFmtId="0" fontId="24" fillId="37" borderId="48" applyNumberFormat="0" applyAlignment="0" applyProtection="0"/>
    <xf numFmtId="0" fontId="24" fillId="37" borderId="4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applyFont="0" applyFill="0" applyBorder="0" applyAlignment="0" applyProtection="0"/>
    <xf numFmtId="0" fontId="5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62" borderId="49" applyNumberFormat="0" applyFont="0" applyAlignment="0" applyProtection="0"/>
    <xf numFmtId="0" fontId="1" fillId="31" borderId="49" applyNumberFormat="0" applyFont="0" applyAlignment="0" applyProtection="0"/>
    <xf numFmtId="0" fontId="1" fillId="31" borderId="49" applyNumberFormat="0" applyFont="0" applyAlignment="0" applyProtection="0"/>
    <xf numFmtId="0" fontId="1" fillId="31" borderId="49" applyNumberFormat="0" applyFont="0" applyAlignment="0" applyProtection="0"/>
    <xf numFmtId="0" fontId="1" fillId="31" borderId="49" applyNumberFormat="0" applyFont="0" applyAlignment="0" applyProtection="0"/>
    <xf numFmtId="0" fontId="1" fillId="62" borderId="49" applyNumberFormat="0" applyFont="0" applyAlignment="0" applyProtection="0"/>
    <xf numFmtId="0" fontId="14" fillId="31" borderId="49" applyNumberFormat="0" applyFont="0" applyAlignment="0" applyProtection="0"/>
    <xf numFmtId="0" fontId="1" fillId="31" borderId="49" applyNumberFormat="0" applyFont="0" applyAlignment="0" applyProtection="0"/>
    <xf numFmtId="0" fontId="1" fillId="31" borderId="49" applyNumberFormat="0" applyFont="0" applyAlignment="0" applyProtection="0"/>
    <xf numFmtId="0" fontId="14" fillId="31" borderId="49" applyNumberFormat="0" applyFont="0" applyAlignment="0" applyProtection="0"/>
    <xf numFmtId="0" fontId="54" fillId="26" borderId="30" applyNumberFormat="0" applyFont="0" applyAlignment="0" applyProtection="0"/>
    <xf numFmtId="0" fontId="27" fillId="66" borderId="50" applyNumberFormat="0" applyAlignment="0" applyProtection="0"/>
    <xf numFmtId="0" fontId="27" fillId="41" borderId="50" applyNumberFormat="0" applyAlignment="0" applyProtection="0"/>
    <xf numFmtId="0" fontId="27" fillId="41" borderId="50" applyNumberFormat="0" applyAlignment="0" applyProtection="0"/>
    <xf numFmtId="0" fontId="27" fillId="66" borderId="50" applyNumberFormat="0" applyAlignment="0" applyProtection="0"/>
    <xf numFmtId="0" fontId="27" fillId="41" borderId="50" applyNumberFormat="0" applyAlignment="0" applyProtection="0"/>
    <xf numFmtId="0" fontId="27" fillId="41" borderId="50" applyNumberFormat="0" applyAlignment="0" applyProtection="0"/>
    <xf numFmtId="0" fontId="97" fillId="25" borderId="4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80" fillId="72" borderId="51" applyNumberFormat="0" applyProtection="0">
      <alignment vertical="center"/>
    </xf>
    <xf numFmtId="4" fontId="80" fillId="72" borderId="51" applyNumberFormat="0" applyProtection="0">
      <alignment vertical="center"/>
    </xf>
    <xf numFmtId="4" fontId="81" fillId="72" borderId="51" applyNumberFormat="0" applyProtection="0">
      <alignment vertical="center"/>
    </xf>
    <xf numFmtId="4" fontId="81" fillId="72" borderId="51" applyNumberFormat="0" applyProtection="0">
      <alignment vertical="center"/>
    </xf>
    <xf numFmtId="4" fontId="80" fillId="72" borderId="51" applyNumberFormat="0" applyProtection="0">
      <alignment horizontal="left" vertical="center" indent="1"/>
    </xf>
    <xf numFmtId="4" fontId="80" fillId="72" borderId="51" applyNumberFormat="0" applyProtection="0">
      <alignment horizontal="left" vertical="center" indent="1"/>
    </xf>
    <xf numFmtId="0" fontId="80" fillId="72" borderId="51" applyNumberFormat="0" applyProtection="0">
      <alignment horizontal="left" vertical="top" indent="1"/>
    </xf>
    <xf numFmtId="0" fontId="80" fillId="72" borderId="51" applyNumberFormat="0" applyProtection="0">
      <alignment horizontal="left" vertical="top" indent="1"/>
    </xf>
    <xf numFmtId="4" fontId="58" fillId="30" borderId="51" applyNumberFormat="0" applyProtection="0">
      <alignment horizontal="right" vertical="center"/>
    </xf>
    <xf numFmtId="4" fontId="58" fillId="30" borderId="51" applyNumberFormat="0" applyProtection="0">
      <alignment horizontal="right" vertical="center"/>
    </xf>
    <xf numFmtId="4" fontId="58" fillId="29" borderId="51" applyNumberFormat="0" applyProtection="0">
      <alignment horizontal="right" vertical="center"/>
    </xf>
    <xf numFmtId="4" fontId="58" fillId="29" borderId="51" applyNumberFormat="0" applyProtection="0">
      <alignment horizontal="right" vertical="center"/>
    </xf>
    <xf numFmtId="4" fontId="58" fillId="56" borderId="51" applyNumberFormat="0" applyProtection="0">
      <alignment horizontal="right" vertical="center"/>
    </xf>
    <xf numFmtId="4" fontId="58" fillId="56" borderId="51" applyNumberFormat="0" applyProtection="0">
      <alignment horizontal="right" vertical="center"/>
    </xf>
    <xf numFmtId="4" fontId="58" fillId="42" borderId="51" applyNumberFormat="0" applyProtection="0">
      <alignment horizontal="right" vertical="center"/>
    </xf>
    <xf numFmtId="4" fontId="58" fillId="42" borderId="51" applyNumberFormat="0" applyProtection="0">
      <alignment horizontal="right" vertical="center"/>
    </xf>
    <xf numFmtId="4" fontId="58" fillId="46" borderId="51" applyNumberFormat="0" applyProtection="0">
      <alignment horizontal="right" vertical="center"/>
    </xf>
    <xf numFmtId="4" fontId="58" fillId="46" borderId="51" applyNumberFormat="0" applyProtection="0">
      <alignment horizontal="right" vertical="center"/>
    </xf>
    <xf numFmtId="4" fontId="58" fillId="65" borderId="51" applyNumberFormat="0" applyProtection="0">
      <alignment horizontal="right" vertical="center"/>
    </xf>
    <xf numFmtId="4" fontId="58" fillId="65" borderId="51" applyNumberFormat="0" applyProtection="0">
      <alignment horizontal="right" vertical="center"/>
    </xf>
    <xf numFmtId="4" fontId="58" fillId="39" borderId="51" applyNumberFormat="0" applyProtection="0">
      <alignment horizontal="right" vertical="center"/>
    </xf>
    <xf numFmtId="4" fontId="58" fillId="39" borderId="51" applyNumberFormat="0" applyProtection="0">
      <alignment horizontal="right" vertical="center"/>
    </xf>
    <xf numFmtId="4" fontId="58" fillId="73" borderId="51" applyNumberFormat="0" applyProtection="0">
      <alignment horizontal="right" vertical="center"/>
    </xf>
    <xf numFmtId="4" fontId="58" fillId="73" borderId="51" applyNumberFormat="0" applyProtection="0">
      <alignment horizontal="right" vertical="center"/>
    </xf>
    <xf numFmtId="4" fontId="58" fillId="40" borderId="51" applyNumberFormat="0" applyProtection="0">
      <alignment horizontal="right" vertical="center"/>
    </xf>
    <xf numFmtId="4" fontId="58" fillId="40" borderId="51" applyNumberFormat="0" applyProtection="0">
      <alignment horizontal="right" vertical="center"/>
    </xf>
    <xf numFmtId="4" fontId="80" fillId="74" borderId="35" applyNumberFormat="0" applyProtection="0">
      <alignment horizontal="left" vertical="center" indent="1"/>
    </xf>
    <xf numFmtId="4" fontId="58" fillId="27" borderId="51" applyNumberFormat="0" applyProtection="0">
      <alignment horizontal="right" vertical="center"/>
    </xf>
    <xf numFmtId="4" fontId="58" fillId="27" borderId="51" applyNumberFormat="0" applyProtection="0">
      <alignment horizontal="right" vertical="center"/>
    </xf>
    <xf numFmtId="0" fontId="1" fillId="38" borderId="51" applyNumberFormat="0" applyProtection="0">
      <alignment horizontal="left" vertical="center" indent="1"/>
    </xf>
    <xf numFmtId="0" fontId="1" fillId="38" borderId="51" applyNumberFormat="0" applyProtection="0">
      <alignment horizontal="left" vertical="center" indent="1"/>
    </xf>
    <xf numFmtId="0" fontId="1" fillId="38" borderId="51" applyNumberFormat="0" applyProtection="0">
      <alignment horizontal="left" vertical="center" indent="1"/>
    </xf>
    <xf numFmtId="0" fontId="1" fillId="38" borderId="51" applyNumberFormat="0" applyProtection="0">
      <alignment horizontal="left" vertical="center" indent="1"/>
    </xf>
    <xf numFmtId="0" fontId="1" fillId="38" borderId="51" applyNumberFormat="0" applyProtection="0">
      <alignment horizontal="left" vertical="top" indent="1"/>
    </xf>
    <xf numFmtId="0" fontId="1" fillId="38" borderId="51" applyNumberFormat="0" applyProtection="0">
      <alignment horizontal="left" vertical="top" indent="1"/>
    </xf>
    <xf numFmtId="0" fontId="1" fillId="38" borderId="51" applyNumberFormat="0" applyProtection="0">
      <alignment horizontal="left" vertical="top" indent="1"/>
    </xf>
    <xf numFmtId="0" fontId="1" fillId="38" borderId="51" applyNumberFormat="0" applyProtection="0">
      <alignment horizontal="left" vertical="top" indent="1"/>
    </xf>
    <xf numFmtId="0" fontId="1" fillId="27" borderId="51" applyNumberFormat="0" applyProtection="0">
      <alignment horizontal="left" vertical="center" indent="1"/>
    </xf>
    <xf numFmtId="0" fontId="1" fillId="27" borderId="51" applyNumberFormat="0" applyProtection="0">
      <alignment horizontal="left" vertical="center" indent="1"/>
    </xf>
    <xf numFmtId="0" fontId="1" fillId="27" borderId="51" applyNumberFormat="0" applyProtection="0">
      <alignment horizontal="left" vertical="center" indent="1"/>
    </xf>
    <xf numFmtId="0" fontId="1" fillId="27" borderId="51" applyNumberFormat="0" applyProtection="0">
      <alignment horizontal="left" vertical="center" indent="1"/>
    </xf>
    <xf numFmtId="0" fontId="1" fillId="27" borderId="51" applyNumberFormat="0" applyProtection="0">
      <alignment horizontal="left" vertical="top" indent="1"/>
    </xf>
    <xf numFmtId="0" fontId="1" fillId="27" borderId="51" applyNumberFormat="0" applyProtection="0">
      <alignment horizontal="left" vertical="top" indent="1"/>
    </xf>
    <xf numFmtId="0" fontId="1" fillId="27" borderId="51" applyNumberFormat="0" applyProtection="0">
      <alignment horizontal="left" vertical="top" indent="1"/>
    </xf>
    <xf numFmtId="0" fontId="1" fillId="27" borderId="51" applyNumberFormat="0" applyProtection="0">
      <alignment horizontal="left" vertical="top" indent="1"/>
    </xf>
    <xf numFmtId="0" fontId="1" fillId="35" borderId="51" applyNumberFormat="0" applyProtection="0">
      <alignment horizontal="left" vertical="center" indent="1"/>
    </xf>
    <xf numFmtId="0" fontId="1" fillId="35" borderId="51" applyNumberFormat="0" applyProtection="0">
      <alignment horizontal="left" vertical="center" indent="1"/>
    </xf>
    <xf numFmtId="0" fontId="1" fillId="35" borderId="51" applyNumberFormat="0" applyProtection="0">
      <alignment horizontal="left" vertical="center" indent="1"/>
    </xf>
    <xf numFmtId="0" fontId="1" fillId="35" borderId="51" applyNumberFormat="0" applyProtection="0">
      <alignment horizontal="left" vertical="center" indent="1"/>
    </xf>
    <xf numFmtId="0" fontId="1" fillId="35" borderId="51" applyNumberFormat="0" applyProtection="0">
      <alignment horizontal="left" vertical="top" indent="1"/>
    </xf>
    <xf numFmtId="0" fontId="1" fillId="35" borderId="51" applyNumberFormat="0" applyProtection="0">
      <alignment horizontal="left" vertical="top" indent="1"/>
    </xf>
    <xf numFmtId="0" fontId="1" fillId="35" borderId="51" applyNumberFormat="0" applyProtection="0">
      <alignment horizontal="left" vertical="top" indent="1"/>
    </xf>
    <xf numFmtId="0" fontId="1" fillId="35" borderId="51" applyNumberFormat="0" applyProtection="0">
      <alignment horizontal="left" vertical="top" indent="1"/>
    </xf>
    <xf numFmtId="0" fontId="1" fillId="75" borderId="51" applyNumberFormat="0" applyProtection="0">
      <alignment horizontal="left" vertical="center" indent="1"/>
    </xf>
    <xf numFmtId="0" fontId="1" fillId="75" borderId="51" applyNumberFormat="0" applyProtection="0">
      <alignment horizontal="left" vertical="center" indent="1"/>
    </xf>
    <xf numFmtId="0" fontId="1" fillId="75" borderId="51" applyNumberFormat="0" applyProtection="0">
      <alignment horizontal="left" vertical="center" indent="1"/>
    </xf>
    <xf numFmtId="0" fontId="1" fillId="75" borderId="51" applyNumberFormat="0" applyProtection="0">
      <alignment horizontal="left" vertical="center" indent="1"/>
    </xf>
    <xf numFmtId="0" fontId="1" fillId="75" borderId="51" applyNumberFormat="0" applyProtection="0">
      <alignment horizontal="left" vertical="top" indent="1"/>
    </xf>
    <xf numFmtId="0" fontId="1" fillId="75" borderId="51" applyNumberFormat="0" applyProtection="0">
      <alignment horizontal="left" vertical="top" indent="1"/>
    </xf>
    <xf numFmtId="0" fontId="1" fillId="75" borderId="51" applyNumberFormat="0" applyProtection="0">
      <alignment horizontal="left" vertical="top" indent="1"/>
    </xf>
    <xf numFmtId="0" fontId="1" fillId="75" borderId="51" applyNumberFormat="0" applyProtection="0">
      <alignment horizontal="left" vertical="top" indent="1"/>
    </xf>
    <xf numFmtId="0" fontId="83" fillId="38" borderId="52" applyBorder="0"/>
    <xf numFmtId="0" fontId="83" fillId="38" borderId="52" applyBorder="0"/>
    <xf numFmtId="4" fontId="58" fillId="31" borderId="51" applyNumberFormat="0" applyProtection="0">
      <alignment vertical="center"/>
    </xf>
    <xf numFmtId="4" fontId="58" fillId="31" borderId="51" applyNumberFormat="0" applyProtection="0">
      <alignment vertical="center"/>
    </xf>
    <xf numFmtId="4" fontId="84" fillId="31" borderId="51" applyNumberFormat="0" applyProtection="0">
      <alignment vertical="center"/>
    </xf>
    <xf numFmtId="4" fontId="84" fillId="31" borderId="51" applyNumberFormat="0" applyProtection="0">
      <alignment vertical="center"/>
    </xf>
    <xf numFmtId="4" fontId="58" fillId="31" borderId="51" applyNumberFormat="0" applyProtection="0">
      <alignment horizontal="left" vertical="center" indent="1"/>
    </xf>
    <xf numFmtId="4" fontId="58" fillId="31" borderId="51" applyNumberFormat="0" applyProtection="0">
      <alignment horizontal="left" vertical="center" indent="1"/>
    </xf>
    <xf numFmtId="0" fontId="58" fillId="31" borderId="51" applyNumberFormat="0" applyProtection="0">
      <alignment horizontal="left" vertical="top" indent="1"/>
    </xf>
    <xf numFmtId="0" fontId="58" fillId="31" borderId="51" applyNumberFormat="0" applyProtection="0">
      <alignment horizontal="left" vertical="top" indent="1"/>
    </xf>
    <xf numFmtId="4" fontId="58" fillId="75" borderId="51" applyNumberFormat="0" applyProtection="0">
      <alignment horizontal="right" vertical="center"/>
    </xf>
    <xf numFmtId="4" fontId="58" fillId="75" borderId="51" applyNumberFormat="0" applyProtection="0">
      <alignment horizontal="right" vertical="center"/>
    </xf>
    <xf numFmtId="4" fontId="84" fillId="75" borderId="51" applyNumberFormat="0" applyProtection="0">
      <alignment horizontal="right" vertical="center"/>
    </xf>
    <xf numFmtId="4" fontId="84" fillId="75" borderId="51" applyNumberFormat="0" applyProtection="0">
      <alignment horizontal="right" vertical="center"/>
    </xf>
    <xf numFmtId="4" fontId="58" fillId="27" borderId="51" applyNumberFormat="0" applyProtection="0">
      <alignment horizontal="left" vertical="center" indent="1"/>
    </xf>
    <xf numFmtId="4" fontId="58" fillId="27" borderId="51" applyNumberFormat="0" applyProtection="0">
      <alignment horizontal="left" vertical="center" indent="1"/>
    </xf>
    <xf numFmtId="0" fontId="58" fillId="27" borderId="51" applyNumberFormat="0" applyProtection="0">
      <alignment horizontal="left" vertical="top" indent="1"/>
    </xf>
    <xf numFmtId="0" fontId="58" fillId="27" borderId="51" applyNumberFormat="0" applyProtection="0">
      <alignment horizontal="left" vertical="top" indent="1"/>
    </xf>
    <xf numFmtId="4" fontId="87" fillId="75" borderId="51" applyNumberFormat="0" applyProtection="0">
      <alignment horizontal="right" vertical="center"/>
    </xf>
    <xf numFmtId="4" fontId="87" fillId="75" borderId="51" applyNumberFormat="0" applyProtection="0">
      <alignment horizontal="right" vertical="center"/>
    </xf>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180" fontId="91" fillId="0" borderId="27" applyFill="0"/>
    <xf numFmtId="0" fontId="28" fillId="0" borderId="53"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3"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94" fillId="0" borderId="47" applyNumberFormat="0" applyFill="0" applyAlignment="0" applyProtection="0"/>
  </cellStyleXfs>
  <cellXfs count="14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3" fontId="49" fillId="0" borderId="0" xfId="0" applyNumberFormat="1" applyFont="1" applyFill="1" applyBorder="1" applyAlignment="1">
      <alignment horizontal="center"/>
    </xf>
    <xf numFmtId="0" fontId="49" fillId="79" borderId="10" xfId="0" applyFont="1" applyFill="1" applyBorder="1"/>
    <xf numFmtId="0" fontId="49" fillId="79" borderId="11" xfId="0" applyFont="1" applyFill="1" applyBorder="1"/>
    <xf numFmtId="0" fontId="49" fillId="79" borderId="12" xfId="0" applyFont="1" applyFill="1" applyBorder="1"/>
    <xf numFmtId="0" fontId="49" fillId="79" borderId="13" xfId="0" applyFont="1" applyFill="1" applyBorder="1"/>
    <xf numFmtId="0" fontId="52" fillId="79" borderId="0" xfId="0" applyFont="1" applyFill="1" applyBorder="1"/>
    <xf numFmtId="0" fontId="49" fillId="79" borderId="0" xfId="0" applyFont="1" applyFill="1" applyBorder="1"/>
    <xf numFmtId="0" fontId="49" fillId="79" borderId="6" xfId="0" applyFont="1" applyFill="1" applyBorder="1"/>
    <xf numFmtId="0" fontId="49" fillId="79" borderId="14" xfId="0" applyFont="1" applyFill="1" applyBorder="1"/>
    <xf numFmtId="0" fontId="49" fillId="79" borderId="8" xfId="0" applyFont="1" applyFill="1" applyBorder="1"/>
    <xf numFmtId="0" fontId="49" fillId="79" borderId="7" xfId="0" applyFont="1" applyFill="1" applyBorder="1"/>
    <xf numFmtId="166" fontId="49" fillId="79" borderId="0" xfId="0" applyNumberFormat="1" applyFont="1" applyFill="1" applyBorder="1" applyAlignment="1">
      <alignment horizontal="center"/>
    </xf>
    <xf numFmtId="0" fontId="49" fillId="79" borderId="0" xfId="0" applyFont="1" applyFill="1"/>
    <xf numFmtId="3" fontId="1" fillId="0" borderId="0" xfId="0" applyNumberFormat="1" applyFont="1" applyAlignment="1">
      <alignment horizontal="right"/>
    </xf>
    <xf numFmtId="10" fontId="49" fillId="0" borderId="0" xfId="0" quotePrefix="1" applyNumberFormat="1" applyFont="1"/>
    <xf numFmtId="0" fontId="53" fillId="80" borderId="28" xfId="0" applyFont="1" applyFill="1" applyBorder="1" applyAlignment="1">
      <alignment vertical="center"/>
    </xf>
    <xf numFmtId="0" fontId="53" fillId="80" borderId="24" xfId="0" applyFont="1" applyFill="1" applyBorder="1" applyAlignment="1">
      <alignment vertical="center"/>
    </xf>
    <xf numFmtId="0" fontId="53" fillId="80" borderId="39" xfId="0" applyFont="1" applyFill="1" applyBorder="1" applyAlignment="1">
      <alignment vertical="center"/>
    </xf>
    <xf numFmtId="0" fontId="92" fillId="81" borderId="28" xfId="0" applyFont="1" applyFill="1" applyBorder="1" applyAlignment="1">
      <alignment horizontal="left" vertical="center" wrapText="1"/>
    </xf>
    <xf numFmtId="0" fontId="93" fillId="82" borderId="28" xfId="0" applyFont="1" applyFill="1" applyBorder="1" applyAlignment="1">
      <alignment horizontal="left" vertical="center" wrapText="1"/>
    </xf>
    <xf numFmtId="0" fontId="49" fillId="79" borderId="40" xfId="0" applyFont="1" applyFill="1" applyBorder="1"/>
    <xf numFmtId="0" fontId="49" fillId="79" borderId="41" xfId="0" applyFont="1" applyFill="1" applyBorder="1"/>
    <xf numFmtId="0" fontId="49" fillId="79" borderId="42" xfId="0" applyFont="1" applyFill="1" applyBorder="1"/>
    <xf numFmtId="164" fontId="3" fillId="0" borderId="42" xfId="0" applyNumberFormat="1" applyFont="1" applyBorder="1" applyAlignment="1">
      <alignment horizontal="center" vertical="center" wrapText="1"/>
    </xf>
    <xf numFmtId="0" fontId="3" fillId="0" borderId="42" xfId="0" applyFont="1" applyBorder="1" applyAlignment="1">
      <alignment horizontal="center" vertical="center" wrapText="1"/>
    </xf>
    <xf numFmtId="9" fontId="3" fillId="0" borderId="42"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0" fontId="49" fillId="79" borderId="0" xfId="0" applyFont="1" applyFill="1" applyBorder="1" applyAlignment="1">
      <alignment horizontal="center"/>
    </xf>
    <xf numFmtId="0" fontId="49" fillId="79" borderId="13" xfId="0" applyFont="1" applyFill="1" applyBorder="1" applyAlignment="1"/>
    <xf numFmtId="0" fontId="49" fillId="79" borderId="0" xfId="0" applyFont="1" applyFill="1" applyBorder="1" applyAlignment="1"/>
    <xf numFmtId="0" fontId="49" fillId="79" borderId="6" xfId="0" applyFont="1" applyFill="1" applyBorder="1" applyAlignment="1"/>
    <xf numFmtId="0" fontId="49" fillId="0" borderId="0" xfId="0" applyFont="1" applyAlignment="1"/>
    <xf numFmtId="0" fontId="49" fillId="79" borderId="0" xfId="0" applyFont="1" applyFill="1" applyAlignment="1"/>
    <xf numFmtId="17" fontId="53" fillId="80" borderId="28"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92" fillId="81" borderId="39" xfId="0" applyFont="1" applyFill="1" applyBorder="1" applyAlignment="1">
      <alignment horizontal="left"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79" borderId="0" xfId="0" applyFont="1" applyFill="1" applyBorder="1" applyAlignment="1">
      <alignment vertical="center"/>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3" fillId="0" borderId="41" xfId="0" applyFont="1" applyBorder="1" applyAlignment="1">
      <alignment horizontal="center" vertical="center" wrapText="1"/>
    </xf>
    <xf numFmtId="182" fontId="0" fillId="0" borderId="28" xfId="0" applyNumberFormat="1" applyFont="1" applyFill="1" applyBorder="1" applyAlignment="1">
      <alignment horizontal="center"/>
    </xf>
    <xf numFmtId="182" fontId="0" fillId="0" borderId="28" xfId="0" applyNumberFormat="1" applyFill="1" applyBorder="1" applyAlignment="1">
      <alignment horizontal="center"/>
    </xf>
    <xf numFmtId="182" fontId="0" fillId="0" borderId="28"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0" xfId="0" applyFont="1" applyBorder="1" applyAlignment="1">
      <alignment vertical="center" wrapText="1"/>
    </xf>
    <xf numFmtId="10" fontId="3" fillId="0" borderId="41" xfId="0" applyNumberFormat="1" applyFont="1" applyBorder="1" applyAlignment="1">
      <alignment horizontal="center" vertical="center" wrapText="1"/>
    </xf>
    <xf numFmtId="0" fontId="0" fillId="0" borderId="11" xfId="0" applyBorder="1"/>
    <xf numFmtId="0" fontId="93" fillId="79" borderId="28" xfId="0" applyFont="1" applyFill="1" applyBorder="1" applyAlignment="1">
      <alignment horizontal="left" vertical="center" wrapText="1"/>
    </xf>
    <xf numFmtId="0" fontId="93" fillId="82" borderId="28" xfId="0" applyFont="1" applyFill="1" applyBorder="1" applyAlignment="1">
      <alignment horizontal="right" vertical="center"/>
    </xf>
    <xf numFmtId="3" fontId="93" fillId="82" borderId="28" xfId="0" applyNumberFormat="1" applyFont="1" applyFill="1" applyBorder="1" applyAlignment="1">
      <alignment horizontal="right" vertical="center"/>
    </xf>
    <xf numFmtId="0" fontId="3" fillId="0" borderId="0" xfId="0" applyFont="1" applyBorder="1" applyAlignment="1">
      <alignment horizontal="center" vertical="center" wrapText="1"/>
    </xf>
    <xf numFmtId="0" fontId="93" fillId="82" borderId="42" xfId="0" applyFont="1" applyFill="1" applyBorder="1" applyAlignment="1">
      <alignment horizontal="right" vertical="center"/>
    </xf>
    <xf numFmtId="3" fontId="93" fillId="82" borderId="42" xfId="0" applyNumberFormat="1" applyFont="1" applyFill="1" applyBorder="1" applyAlignment="1">
      <alignment horizontal="right" vertical="center"/>
    </xf>
    <xf numFmtId="0" fontId="49" fillId="0" borderId="0" xfId="0" applyFont="1" applyBorder="1"/>
    <xf numFmtId="8" fontId="0" fillId="0" borderId="56" xfId="0" applyNumberFormat="1" applyFont="1" applyFill="1" applyBorder="1" applyAlignment="1">
      <alignment horizontal="center"/>
    </xf>
    <xf numFmtId="9" fontId="2" fillId="0" borderId="42"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0" fontId="2" fillId="0" borderId="42" xfId="0" applyNumberFormat="1" applyFont="1" applyBorder="1" applyAlignment="1">
      <alignment horizontal="center" vertical="center" wrapText="1"/>
    </xf>
    <xf numFmtId="0" fontId="98" fillId="0" borderId="0" xfId="0" applyFont="1" applyAlignment="1">
      <alignment vertical="center"/>
    </xf>
    <xf numFmtId="0" fontId="54" fillId="79" borderId="0" xfId="162" applyFont="1" applyFill="1" applyBorder="1"/>
    <xf numFmtId="0" fontId="54" fillId="79" borderId="0" xfId="162" applyFont="1" applyFill="1" applyBorder="1" applyAlignment="1">
      <alignment wrapText="1"/>
    </xf>
    <xf numFmtId="0" fontId="54" fillId="79" borderId="0" xfId="162" applyFont="1" applyFill="1" applyBorder="1" applyAlignment="1">
      <alignment horizontal="center"/>
    </xf>
    <xf numFmtId="0" fontId="3" fillId="0" borderId="9" xfId="0" applyFont="1" applyBorder="1" applyAlignment="1">
      <alignment horizontal="center" vertical="center" wrapText="1"/>
    </xf>
    <xf numFmtId="10" fontId="3" fillId="0" borderId="42"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91" fillId="20" borderId="28" xfId="0" applyFont="1" applyFill="1" applyBorder="1" applyAlignment="1">
      <alignment horizontal="left" vertical="center" wrapText="1"/>
    </xf>
    <xf numFmtId="0" fontId="91" fillId="20" borderId="28" xfId="0" applyFont="1" applyFill="1" applyBorder="1" applyAlignment="1">
      <alignment horizontal="center" vertical="center"/>
    </xf>
    <xf numFmtId="17" fontId="91" fillId="0" borderId="28" xfId="0" applyNumberFormat="1" applyFont="1" applyFill="1" applyBorder="1" applyAlignment="1">
      <alignment horizontal="left" vertical="center"/>
    </xf>
    <xf numFmtId="0" fontId="1" fillId="0" borderId="28" xfId="0" applyFont="1" applyBorder="1" applyAlignment="1">
      <alignment horizontal="center" vertical="center"/>
    </xf>
    <xf numFmtId="0" fontId="1" fillId="0" borderId="28" xfId="0" applyFont="1" applyFill="1" applyBorder="1" applyAlignment="1">
      <alignment horizontal="center" vertical="center"/>
    </xf>
    <xf numFmtId="0" fontId="1" fillId="83" borderId="28" xfId="0" applyFont="1" applyFill="1" applyBorder="1" applyAlignment="1">
      <alignment horizontal="center" vertical="center"/>
    </xf>
    <xf numFmtId="0" fontId="91" fillId="83" borderId="28" xfId="0" applyFont="1" applyFill="1" applyBorder="1" applyAlignment="1">
      <alignment horizontal="center" vertical="center"/>
    </xf>
    <xf numFmtId="0" fontId="1" fillId="0" borderId="28" xfId="1" applyFont="1" applyBorder="1" applyAlignment="1">
      <alignment horizontal="center" vertical="center"/>
    </xf>
    <xf numFmtId="0" fontId="91" fillId="20" borderId="28" xfId="0" applyFont="1" applyFill="1" applyBorder="1" applyAlignment="1">
      <alignment horizontal="left" vertical="center"/>
    </xf>
    <xf numFmtId="166" fontId="49" fillId="0" borderId="0" xfId="0" applyNumberFormat="1" applyFont="1" applyAlignment="1"/>
    <xf numFmtId="17" fontId="49" fillId="0" borderId="28" xfId="0" applyNumberFormat="1" applyFont="1" applyBorder="1" applyAlignment="1">
      <alignment horizontal="center" vertical="center"/>
    </xf>
    <xf numFmtId="0" fontId="49" fillId="0" borderId="28" xfId="0" applyFont="1" applyBorder="1" applyAlignment="1">
      <alignment horizontal="center" vertical="center"/>
    </xf>
    <xf numFmtId="0" fontId="49" fillId="0" borderId="55" xfId="0" applyFont="1" applyBorder="1" applyAlignment="1">
      <alignment horizontal="center" vertical="center"/>
    </xf>
    <xf numFmtId="182" fontId="49" fillId="0" borderId="28"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58" xfId="0" applyNumberFormat="1" applyFont="1" applyBorder="1" applyAlignment="1">
      <alignment horizontal="center" vertical="center"/>
    </xf>
    <xf numFmtId="0" fontId="49" fillId="0" borderId="0" xfId="0" applyFont="1" applyAlignment="1">
      <alignment horizontal="center" vertical="center"/>
    </xf>
    <xf numFmtId="0" fontId="49" fillId="0" borderId="0" xfId="0" applyFont="1" applyBorder="1" applyAlignment="1">
      <alignment horizontal="center" vertical="center"/>
    </xf>
    <xf numFmtId="166" fontId="49" fillId="0" borderId="28" xfId="0" applyNumberFormat="1" applyFont="1" applyFill="1" applyBorder="1" applyAlignment="1">
      <alignment horizontal="center" vertical="center"/>
    </xf>
    <xf numFmtId="166" fontId="49" fillId="24" borderId="43" xfId="0" applyNumberFormat="1" applyFont="1" applyFill="1" applyBorder="1" applyAlignment="1">
      <alignment horizontal="center" vertical="center"/>
    </xf>
    <xf numFmtId="6" fontId="49" fillId="24" borderId="28" xfId="0" applyNumberFormat="1" applyFont="1" applyFill="1" applyBorder="1" applyAlignment="1">
      <alignment horizontal="center" vertical="center"/>
    </xf>
    <xf numFmtId="8" fontId="49" fillId="24" borderId="28" xfId="0" applyNumberFormat="1" applyFont="1" applyFill="1" applyBorder="1" applyAlignment="1">
      <alignment horizontal="center" vertical="center"/>
    </xf>
    <xf numFmtId="8" fontId="49" fillId="24" borderId="58" xfId="0" applyNumberFormat="1" applyFont="1" applyFill="1" applyBorder="1" applyAlignment="1">
      <alignment horizontal="center" vertical="center"/>
    </xf>
    <xf numFmtId="8" fontId="49" fillId="24" borderId="55" xfId="0" applyNumberFormat="1" applyFont="1" applyFill="1" applyBorder="1" applyAlignment="1">
      <alignment horizontal="center" vertical="center"/>
    </xf>
    <xf numFmtId="0" fontId="49" fillId="24" borderId="26" xfId="0" applyFont="1" applyFill="1" applyBorder="1" applyAlignment="1">
      <alignment horizontal="center"/>
    </xf>
    <xf numFmtId="0" fontId="49" fillId="24" borderId="25" xfId="0" applyFont="1" applyFill="1" applyBorder="1" applyAlignment="1">
      <alignment horizontal="center"/>
    </xf>
    <xf numFmtId="0" fontId="49" fillId="87" borderId="26" xfId="0" applyFont="1" applyFill="1" applyBorder="1" applyAlignment="1">
      <alignment horizontal="center"/>
    </xf>
    <xf numFmtId="0" fontId="49" fillId="87" borderId="25" xfId="0" applyFont="1" applyFill="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52" fillId="79" borderId="11" xfId="0" applyFont="1" applyFill="1" applyBorder="1" applyAlignment="1">
      <alignment horizontal="left" vertical="top" wrapText="1"/>
    </xf>
    <xf numFmtId="0" fontId="52" fillId="79" borderId="12" xfId="0" applyFont="1" applyFill="1" applyBorder="1" applyAlignment="1">
      <alignment horizontal="left" vertical="top" wrapText="1"/>
    </xf>
    <xf numFmtId="0" fontId="52" fillId="79" borderId="0" xfId="0" applyFont="1" applyFill="1" applyBorder="1" applyAlignment="1">
      <alignment horizontal="left" vertical="top" wrapText="1"/>
    </xf>
    <xf numFmtId="0" fontId="52" fillId="79" borderId="6" xfId="0" applyFont="1" applyFill="1" applyBorder="1" applyAlignment="1">
      <alignment horizontal="left" vertical="top" wrapText="1"/>
    </xf>
    <xf numFmtId="0" fontId="52" fillId="79" borderId="41" xfId="0" applyFont="1" applyFill="1" applyBorder="1" applyAlignment="1">
      <alignment horizontal="left" vertical="top" wrapText="1"/>
    </xf>
    <xf numFmtId="0" fontId="52" fillId="79" borderId="42" xfId="0" applyFont="1" applyFill="1" applyBorder="1" applyAlignment="1">
      <alignment horizontal="left" vertical="top" wrapText="1"/>
    </xf>
    <xf numFmtId="0" fontId="49" fillId="79"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2" fillId="86" borderId="2" xfId="0" applyFont="1" applyFill="1" applyBorder="1" applyAlignment="1">
      <alignment horizontal="center" vertical="center" wrapText="1"/>
    </xf>
    <xf numFmtId="0" fontId="2" fillId="86" borderId="3" xfId="0" applyFont="1" applyFill="1" applyBorder="1" applyAlignment="1">
      <alignment horizontal="center" vertical="center" wrapText="1"/>
    </xf>
    <xf numFmtId="0" fontId="2" fillId="86" borderId="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99" fillId="0" borderId="0" xfId="0" applyFont="1" applyFill="1" applyBorder="1" applyAlignment="1">
      <alignment vertical="center" wrapText="1"/>
    </xf>
    <xf numFmtId="17" fontId="49" fillId="0" borderId="55" xfId="0" applyNumberFormat="1" applyFont="1" applyBorder="1" applyAlignment="1">
      <alignment horizontal="center" vertical="center"/>
    </xf>
    <xf numFmtId="17" fontId="49" fillId="0" borderId="58" xfId="0" applyNumberFormat="1" applyFont="1" applyBorder="1" applyAlignment="1">
      <alignment horizontal="center" vertical="center"/>
    </xf>
    <xf numFmtId="166" fontId="49" fillId="0" borderId="0" xfId="0" applyNumberFormat="1" applyFont="1" applyAlignment="1">
      <alignment horizontal="left"/>
    </xf>
  </cellXfs>
  <cellStyles count="3389">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1 4" xfId="308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1 5" xfId="3090"/>
    <cellStyle name="Accent1 6" xfId="3091"/>
    <cellStyle name="Accent1 7" xfId="3092"/>
    <cellStyle name="Accent1 8" xfId="3093"/>
    <cellStyle name="Accent1 9" xfId="3094"/>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2 2 2" xfId="3097"/>
    <cellStyle name="Calculation 2 2 3" xfId="3096"/>
    <cellStyle name="Calculation 2 3" xfId="80"/>
    <cellStyle name="Calculation 2 3 2" xfId="629"/>
    <cellStyle name="Calculation 2 3 2 2" xfId="3099"/>
    <cellStyle name="Calculation 2 3 3" xfId="3098"/>
    <cellStyle name="Calculation 2 4" xfId="630"/>
    <cellStyle name="Calculation 2 4 2" xfId="3101"/>
    <cellStyle name="Calculation 2 4 3" xfId="3100"/>
    <cellStyle name="Calculation 2 5" xfId="631"/>
    <cellStyle name="Calculation 2 5 2" xfId="3103"/>
    <cellStyle name="Calculation 2 5 3" xfId="3102"/>
    <cellStyle name="Calculation 2 6" xfId="632"/>
    <cellStyle name="Calculation 2 6 2" xfId="3105"/>
    <cellStyle name="Calculation 2 6 3" xfId="3104"/>
    <cellStyle name="Calculation 2 7" xfId="627"/>
    <cellStyle name="Calculation 2 7 2" xfId="3106"/>
    <cellStyle name="Calculation 2 8" xfId="3095"/>
    <cellStyle name="Calculation 3" xfId="633"/>
    <cellStyle name="Calculation 3 2" xfId="3108"/>
    <cellStyle name="Calculation 3 3" xfId="3107"/>
    <cellStyle name="Calculation 4" xfId="634"/>
    <cellStyle name="Check Cell 2" xfId="81"/>
    <cellStyle name="Check Cell 2 2" xfId="82"/>
    <cellStyle name="Check Cell 2 2 2" xfId="636"/>
    <cellStyle name="Check Cell 2 3" xfId="83"/>
    <cellStyle name="Check Cell 2 4" xfId="635"/>
    <cellStyle name="Check Cell 3" xfId="637"/>
    <cellStyle name="Comma 10" xfId="3109"/>
    <cellStyle name="Comma 11" xfId="3110"/>
    <cellStyle name="Comma 12" xfId="3111"/>
    <cellStyle name="Comma 13" xfId="3112"/>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omma 9" xfId="3113"/>
    <cellStyle name="Currency 2" xfId="871"/>
    <cellStyle name="Currency 2 2" xfId="872"/>
    <cellStyle name="Currency 2 2 2" xfId="873"/>
    <cellStyle name="Currency 3" xfId="874"/>
    <cellStyle name="Currency 4" xfId="875"/>
    <cellStyle name="Currency 5" xfId="3114"/>
    <cellStyle name="Currency 6" xfId="3115"/>
    <cellStyle name="Currency 7" xfId="3116"/>
    <cellStyle name="Currency 8" xfId="3117"/>
    <cellStyle name="Currency 9" xfId="3118"/>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2 2" xfId="311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2 2 2" xfId="3122"/>
    <cellStyle name="Input 2 2 3" xfId="3121"/>
    <cellStyle name="Input 2 3" xfId="104"/>
    <cellStyle name="Input 2 3 2" xfId="916"/>
    <cellStyle name="Input 2 3 2 2" xfId="3124"/>
    <cellStyle name="Input 2 3 3" xfId="3123"/>
    <cellStyle name="Input 2 4" xfId="917"/>
    <cellStyle name="Input 2 4 2" xfId="3126"/>
    <cellStyle name="Input 2 4 3" xfId="3125"/>
    <cellStyle name="Input 2 5" xfId="918"/>
    <cellStyle name="Input 2 5 2" xfId="3128"/>
    <cellStyle name="Input 2 5 3" xfId="3127"/>
    <cellStyle name="Input 2 6" xfId="919"/>
    <cellStyle name="Input 2 6 2" xfId="3130"/>
    <cellStyle name="Input 2 6 3" xfId="3129"/>
    <cellStyle name="Input 2 7" xfId="914"/>
    <cellStyle name="Input 2 7 2" xfId="3131"/>
    <cellStyle name="Input 2 8" xfId="3120"/>
    <cellStyle name="Input 3" xfId="920"/>
    <cellStyle name="Input 3 2" xfId="3133"/>
    <cellStyle name="Input 3 3" xfId="3132"/>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5 3" xfId="3134"/>
    <cellStyle name="Normal 106" xfId="936"/>
    <cellStyle name="Normal 106 2" xfId="937"/>
    <cellStyle name="Normal 107" xfId="938"/>
    <cellStyle name="Normal 107 2" xfId="939"/>
    <cellStyle name="Normal 108" xfId="940"/>
    <cellStyle name="Normal 108 2" xfId="941"/>
    <cellStyle name="Normal 108 2 2" xfId="3135"/>
    <cellStyle name="Normal 108 3" xfId="3136"/>
    <cellStyle name="Normal 109" xfId="942"/>
    <cellStyle name="Normal 109 2" xfId="943"/>
    <cellStyle name="Normal 109 2 2" xfId="3137"/>
    <cellStyle name="Normal 109 3" xfId="3138"/>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0 2 2" xfId="3139"/>
    <cellStyle name="Normal 110 3" xfId="3140"/>
    <cellStyle name="Normal 111" xfId="973"/>
    <cellStyle name="Normal 111 2" xfId="974"/>
    <cellStyle name="Normal 111 2 2" xfId="3141"/>
    <cellStyle name="Normal 111 3" xfId="3142"/>
    <cellStyle name="Normal 112" xfId="975"/>
    <cellStyle name="Normal 112 2" xfId="976"/>
    <cellStyle name="Normal 112 2 2" xfId="3143"/>
    <cellStyle name="Normal 112 3" xfId="3144"/>
    <cellStyle name="Normal 113" xfId="977"/>
    <cellStyle name="Normal 113 2" xfId="978"/>
    <cellStyle name="Normal 113 2 2" xfId="3145"/>
    <cellStyle name="Normal 113 3" xfId="3146"/>
    <cellStyle name="Normal 114" xfId="979"/>
    <cellStyle name="Normal 114 2" xfId="980"/>
    <cellStyle name="Normal 114 2 2" xfId="3147"/>
    <cellStyle name="Normal 114 3" xfId="3148"/>
    <cellStyle name="Normal 115" xfId="981"/>
    <cellStyle name="Normal 115 2" xfId="982"/>
    <cellStyle name="Normal 115 2 2" xfId="3149"/>
    <cellStyle name="Normal 115 3" xfId="3150"/>
    <cellStyle name="Normal 116" xfId="983"/>
    <cellStyle name="Normal 116 2" xfId="984"/>
    <cellStyle name="Normal 116 2 2" xfId="3151"/>
    <cellStyle name="Normal 116 3" xfId="3152"/>
    <cellStyle name="Normal 117" xfId="985"/>
    <cellStyle name="Normal 118" xfId="986"/>
    <cellStyle name="Normal 118 2" xfId="987"/>
    <cellStyle name="Normal 118 2 2" xfId="3153"/>
    <cellStyle name="Normal 118 3" xfId="3154"/>
    <cellStyle name="Normal 119" xfId="988"/>
    <cellStyle name="Normal 119 2" xfId="3155"/>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1 2" xfId="3156"/>
    <cellStyle name="Normal 122" xfId="3088"/>
    <cellStyle name="Normal 122 4" xfId="3080"/>
    <cellStyle name="Normal 122 5" xfId="3082"/>
    <cellStyle name="Normal 122 6" xfId="3084"/>
    <cellStyle name="Normal 123" xfId="3157"/>
    <cellStyle name="Normal 124" xfId="3158"/>
    <cellStyle name="Normal 125" xfId="3159"/>
    <cellStyle name="Normal 126" xfId="3160"/>
    <cellStyle name="Normal 127" xfId="3161"/>
    <cellStyle name="Normal 128" xfId="3162"/>
    <cellStyle name="Normal 129" xfId="3163"/>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30" xfId="3164"/>
    <cellStyle name="Normal 131" xfId="3165"/>
    <cellStyle name="Normal 132" xfId="3166"/>
    <cellStyle name="Normal 133" xfId="3167"/>
    <cellStyle name="Normal 134" xfId="3168"/>
    <cellStyle name="Normal 135" xfId="3169"/>
    <cellStyle name="Normal 136" xfId="3170"/>
    <cellStyle name="Normal 137" xfId="3171"/>
    <cellStyle name="Normal 138" xfId="3172"/>
    <cellStyle name="Normal 139" xfId="317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40" xfId="3174"/>
    <cellStyle name="Normal 141" xfId="3175"/>
    <cellStyle name="Normal 142" xfId="3176"/>
    <cellStyle name="Normal 143" xfId="3177"/>
    <cellStyle name="Normal 144" xfId="3178"/>
    <cellStyle name="Normal 145" xfId="3179"/>
    <cellStyle name="Normal 146" xfId="3180"/>
    <cellStyle name="Normal 147" xfId="3181"/>
    <cellStyle name="Normal 148" xfId="3182"/>
    <cellStyle name="Normal 149" xfId="3183"/>
    <cellStyle name="Normal 15" xfId="1042"/>
    <cellStyle name="Normal 15 2" xfId="1043"/>
    <cellStyle name="Normal 15 2 2" xfId="1044"/>
    <cellStyle name="Normal 15 3" xfId="1045"/>
    <cellStyle name="Normal 15_4.20 Scheme Listing NLR" xfId="1046"/>
    <cellStyle name="Normal 150" xfId="3184"/>
    <cellStyle name="Normal 151" xfId="3185"/>
    <cellStyle name="Normal 152" xfId="3186"/>
    <cellStyle name="Normal 153" xfId="3187"/>
    <cellStyle name="Normal 154" xfId="3188"/>
    <cellStyle name="Normal 155" xfId="3189"/>
    <cellStyle name="Normal 156" xfId="3190"/>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59 2" xfId="3193"/>
    <cellStyle name="Normal 2 2 6" xfId="1136"/>
    <cellStyle name="Normal 2 2 60" xfId="3194"/>
    <cellStyle name="Normal 2 2 61" xfId="3195"/>
    <cellStyle name="Normal 2 2 62" xfId="3196"/>
    <cellStyle name="Normal 2 2 63" xfId="3197"/>
    <cellStyle name="Normal 2 2 64" xfId="3198"/>
    <cellStyle name="Normal 2 2 65" xfId="3199"/>
    <cellStyle name="Normal 2 2 66" xfId="3200"/>
    <cellStyle name="Normal 2 2 67" xfId="3192"/>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74 2" xfId="3201"/>
    <cellStyle name="Normal 2 75" xfId="3202"/>
    <cellStyle name="Normal 2 76" xfId="3203"/>
    <cellStyle name="Normal 2 77" xfId="3204"/>
    <cellStyle name="Normal 2 78" xfId="3205"/>
    <cellStyle name="Normal 2 79" xfId="3206"/>
    <cellStyle name="Normal 2 8" xfId="1241"/>
    <cellStyle name="Normal 2 8 2" xfId="1242"/>
    <cellStyle name="Normal 2 80" xfId="3207"/>
    <cellStyle name="Normal 2 81" xfId="3208"/>
    <cellStyle name="Normal 2 82" xfId="3209"/>
    <cellStyle name="Normal 2 83" xfId="3210"/>
    <cellStyle name="Normal 2 84" xfId="3211"/>
    <cellStyle name="Normal 2 85" xfId="3212"/>
    <cellStyle name="Normal 2 86" xfId="3213"/>
    <cellStyle name="Normal 2 87" xfId="3214"/>
    <cellStyle name="Normal 2 88" xfId="3215"/>
    <cellStyle name="Normal 2 89" xfId="3216"/>
    <cellStyle name="Normal 2 9" xfId="1243"/>
    <cellStyle name="Normal 2 90" xfId="3217"/>
    <cellStyle name="Normal 2 91" xfId="3218"/>
    <cellStyle name="Normal 2 92" xfId="3219"/>
    <cellStyle name="Normal 2 93" xfId="3220"/>
    <cellStyle name="Normal 2 94" xfId="3221"/>
    <cellStyle name="Normal 2 95" xfId="3222"/>
    <cellStyle name="Normal 2 96" xfId="3223"/>
    <cellStyle name="Normal 2 97" xfId="3224"/>
    <cellStyle name="Normal 2 98" xfId="3191"/>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1 2 2" xfId="3226"/>
    <cellStyle name="Normal 3 11 3" xfId="3227"/>
    <cellStyle name="Normal 3 12" xfId="1261"/>
    <cellStyle name="Normal 3 12 2" xfId="1262"/>
    <cellStyle name="Normal 3 12 2 2" xfId="3228"/>
    <cellStyle name="Normal 3 12 3" xfId="3229"/>
    <cellStyle name="Normal 3 13" xfId="1263"/>
    <cellStyle name="Normal 3 13 2" xfId="1264"/>
    <cellStyle name="Normal 3 13 2 2" xfId="3230"/>
    <cellStyle name="Normal 3 13 3" xfId="3231"/>
    <cellStyle name="Normal 3 14" xfId="1265"/>
    <cellStyle name="Normal 3 14 2" xfId="1266"/>
    <cellStyle name="Normal 3 14 2 2" xfId="3232"/>
    <cellStyle name="Normal 3 14 3" xfId="3233"/>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29 2" xfId="3234"/>
    <cellStyle name="Normal 3 3" xfId="125"/>
    <cellStyle name="Normal 3 3 10" xfId="323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30" xfId="3236"/>
    <cellStyle name="Normal 3 31" xfId="3237"/>
    <cellStyle name="Normal 3 32" xfId="3238"/>
    <cellStyle name="Normal 3 33" xfId="3239"/>
    <cellStyle name="Normal 3 34" xfId="3240"/>
    <cellStyle name="Normal 3 35" xfId="3241"/>
    <cellStyle name="Normal 3 36" xfId="3242"/>
    <cellStyle name="Normal 3 37" xfId="3225"/>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7 3 2" xfId="3243"/>
    <cellStyle name="Normal 57 4" xfId="3244"/>
    <cellStyle name="Normal 58" xfId="1403"/>
    <cellStyle name="Normal 58 2" xfId="1404"/>
    <cellStyle name="Normal 58 2 2" xfId="3245"/>
    <cellStyle name="Normal 58 3" xfId="3246"/>
    <cellStyle name="Normal 59" xfId="1405"/>
    <cellStyle name="Normal 59 2" xfId="1406"/>
    <cellStyle name="Normal 59 2 2" xfId="3247"/>
    <cellStyle name="Normal 59 3" xfId="3248"/>
    <cellStyle name="Normal 6" xfId="134"/>
    <cellStyle name="Normal 6 2" xfId="135"/>
    <cellStyle name="Normal 6 3" xfId="1407"/>
    <cellStyle name="Normal 60" xfId="1408"/>
    <cellStyle name="Normal 60 2" xfId="1409"/>
    <cellStyle name="Normal 60 2 2" xfId="3249"/>
    <cellStyle name="Normal 60 3" xfId="3250"/>
    <cellStyle name="Normal 61" xfId="1410"/>
    <cellStyle name="Normal 61 2" xfId="1411"/>
    <cellStyle name="Normal 61 2 2" xfId="3251"/>
    <cellStyle name="Normal 61 3" xfId="3252"/>
    <cellStyle name="Normal 62" xfId="1412"/>
    <cellStyle name="Normal 62 2" xfId="1413"/>
    <cellStyle name="Normal 62 2 2" xfId="3253"/>
    <cellStyle name="Normal 62 3" xfId="3254"/>
    <cellStyle name="Normal 63" xfId="1414"/>
    <cellStyle name="Normal 63 2" xfId="1415"/>
    <cellStyle name="Normal 63 2 2" xfId="3255"/>
    <cellStyle name="Normal 63 3" xfId="3256"/>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2 2 2" xfId="3260"/>
    <cellStyle name="Note 2 2 2 3" xfId="3259"/>
    <cellStyle name="Note 2 2 3" xfId="3261"/>
    <cellStyle name="Note 2 2 4" xfId="3258"/>
    <cellStyle name="Note 2 3" xfId="1518"/>
    <cellStyle name="Note 2 3 2" xfId="3262"/>
    <cellStyle name="Note 2 4" xfId="3257"/>
    <cellStyle name="Note 3" xfId="1521"/>
    <cellStyle name="Note 3 2" xfId="1522"/>
    <cellStyle name="Note 3 2 2" xfId="3265"/>
    <cellStyle name="Note 3 2 3" xfId="3264"/>
    <cellStyle name="Note 3 3" xfId="3266"/>
    <cellStyle name="Note 3 4" xfId="3263"/>
    <cellStyle name="Note 4" xfId="1523"/>
    <cellStyle name="Note 5" xfId="3267"/>
    <cellStyle name="Output 2" xfId="141"/>
    <cellStyle name="Output 2 2" xfId="142"/>
    <cellStyle name="Output 2 2 2" xfId="1525"/>
    <cellStyle name="Output 2 2 2 2" xfId="3270"/>
    <cellStyle name="Output 2 2 3" xfId="3269"/>
    <cellStyle name="Output 2 3" xfId="143"/>
    <cellStyle name="Output 2 3 2" xfId="3271"/>
    <cellStyle name="Output 2 4" xfId="1524"/>
    <cellStyle name="Output 2 5" xfId="3268"/>
    <cellStyle name="Output 3" xfId="1526"/>
    <cellStyle name="Output 3 2" xfId="3273"/>
    <cellStyle name="Output 3 3" xfId="3272"/>
    <cellStyle name="Output 4" xfId="3274"/>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2" xfId="3275"/>
    <cellStyle name="Percent 12 2 3" xfId="3087"/>
    <cellStyle name="Percent 12 3" xfId="3276"/>
    <cellStyle name="Percent 13" xfId="1537"/>
    <cellStyle name="Percent 13 2" xfId="1538"/>
    <cellStyle name="Percent 13 2 2" xfId="3277"/>
    <cellStyle name="Percent 13 3" xfId="3278"/>
    <cellStyle name="Percent 14" xfId="1539"/>
    <cellStyle name="Percent 14 2" xfId="3279"/>
    <cellStyle name="Percent 15" xfId="3280"/>
    <cellStyle name="Percent 16" xfId="3281"/>
    <cellStyle name="Percent 17" xfId="3282"/>
    <cellStyle name="Percent 18" xfId="3283"/>
    <cellStyle name="Percent 19" xfId="3284"/>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 2" xfId="3286"/>
    <cellStyle name="SAPBEXaggData 3" xfId="3285"/>
    <cellStyle name="SAPBEXaggDataEmph" xfId="2971"/>
    <cellStyle name="SAPBEXaggDataEmph 2" xfId="3288"/>
    <cellStyle name="SAPBEXaggDataEmph 3" xfId="3287"/>
    <cellStyle name="SAPBEXaggItem" xfId="2972"/>
    <cellStyle name="SAPBEXaggItem 2" xfId="3290"/>
    <cellStyle name="SAPBEXaggItem 3" xfId="3289"/>
    <cellStyle name="SAPBEXaggItemX" xfId="2973"/>
    <cellStyle name="SAPBEXaggItemX 2" xfId="3292"/>
    <cellStyle name="SAPBEXaggItemX 3" xfId="3291"/>
    <cellStyle name="SAPBEXchaText" xfId="2974"/>
    <cellStyle name="SAPBEXexcBad7" xfId="2975"/>
    <cellStyle name="SAPBEXexcBad7 2" xfId="3294"/>
    <cellStyle name="SAPBEXexcBad7 3" xfId="3293"/>
    <cellStyle name="SAPBEXexcBad8" xfId="2976"/>
    <cellStyle name="SAPBEXexcBad8 2" xfId="3296"/>
    <cellStyle name="SAPBEXexcBad8 3" xfId="3295"/>
    <cellStyle name="SAPBEXexcBad9" xfId="2977"/>
    <cellStyle name="SAPBEXexcBad9 2" xfId="3298"/>
    <cellStyle name="SAPBEXexcBad9 3" xfId="3297"/>
    <cellStyle name="SAPBEXexcCritical4" xfId="2978"/>
    <cellStyle name="SAPBEXexcCritical4 2" xfId="3300"/>
    <cellStyle name="SAPBEXexcCritical4 3" xfId="3299"/>
    <cellStyle name="SAPBEXexcCritical5" xfId="2979"/>
    <cellStyle name="SAPBEXexcCritical5 2" xfId="3302"/>
    <cellStyle name="SAPBEXexcCritical5 3" xfId="3301"/>
    <cellStyle name="SAPBEXexcCritical6" xfId="2980"/>
    <cellStyle name="SAPBEXexcCritical6 2" xfId="3304"/>
    <cellStyle name="SAPBEXexcCritical6 3" xfId="3303"/>
    <cellStyle name="SAPBEXexcGood1" xfId="2981"/>
    <cellStyle name="SAPBEXexcGood1 2" xfId="3306"/>
    <cellStyle name="SAPBEXexcGood1 3" xfId="3305"/>
    <cellStyle name="SAPBEXexcGood2" xfId="2982"/>
    <cellStyle name="SAPBEXexcGood2 2" xfId="3308"/>
    <cellStyle name="SAPBEXexcGood2 3" xfId="3307"/>
    <cellStyle name="SAPBEXexcGood3" xfId="2983"/>
    <cellStyle name="SAPBEXexcGood3 2" xfId="3310"/>
    <cellStyle name="SAPBEXexcGood3 3" xfId="3309"/>
    <cellStyle name="SAPBEXfilterDrill" xfId="2984"/>
    <cellStyle name="SAPBEXfilterDrill 2" xfId="2985"/>
    <cellStyle name="SAPBEXfilterDrill 2 2" xfId="3311"/>
    <cellStyle name="SAPBEXfilterItem" xfId="2986"/>
    <cellStyle name="SAPBEXfilterText" xfId="2987"/>
    <cellStyle name="SAPBEXformats" xfId="2988"/>
    <cellStyle name="SAPBEXformats 2" xfId="3313"/>
    <cellStyle name="SAPBEXformats 3" xfId="3312"/>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 2 2" xfId="3316"/>
    <cellStyle name="SAPBEXHLevel0 2 3" xfId="3315"/>
    <cellStyle name="SAPBEXHLevel0 3" xfId="3317"/>
    <cellStyle name="SAPBEXHLevel0 4" xfId="3314"/>
    <cellStyle name="SAPBEXHLevel0_1.3 Acc Costs NG (2011)" xfId="2997"/>
    <cellStyle name="SAPBEXHLevel0X" xfId="2998"/>
    <cellStyle name="SAPBEXHLevel0X 2" xfId="2999"/>
    <cellStyle name="SAPBEXHLevel0X 2 2" xfId="3320"/>
    <cellStyle name="SAPBEXHLevel0X 2 3" xfId="3319"/>
    <cellStyle name="SAPBEXHLevel0X 3" xfId="3321"/>
    <cellStyle name="SAPBEXHLevel0X 4" xfId="3318"/>
    <cellStyle name="SAPBEXHLevel0X_1.3 Acc Costs NG (2011)" xfId="3000"/>
    <cellStyle name="SAPBEXHLevel1" xfId="3001"/>
    <cellStyle name="SAPBEXHLevel1 2" xfId="3002"/>
    <cellStyle name="SAPBEXHLevel1 2 2" xfId="3324"/>
    <cellStyle name="SAPBEXHLevel1 2 3" xfId="3323"/>
    <cellStyle name="SAPBEXHLevel1 3" xfId="3325"/>
    <cellStyle name="SAPBEXHLevel1 4" xfId="3322"/>
    <cellStyle name="SAPBEXHLevel1_1.3 Acc Costs NG (2011)" xfId="3003"/>
    <cellStyle name="SAPBEXHLevel1X" xfId="3004"/>
    <cellStyle name="SAPBEXHLevel1X 2" xfId="3005"/>
    <cellStyle name="SAPBEXHLevel1X 2 2" xfId="3328"/>
    <cellStyle name="SAPBEXHLevel1X 2 3" xfId="3327"/>
    <cellStyle name="SAPBEXHLevel1X 3" xfId="3329"/>
    <cellStyle name="SAPBEXHLevel1X 4" xfId="3326"/>
    <cellStyle name="SAPBEXHLevel1X_1.3 Acc Costs NG (2011)" xfId="3006"/>
    <cellStyle name="SAPBEXHLevel2" xfId="3007"/>
    <cellStyle name="SAPBEXHLevel2 2" xfId="3008"/>
    <cellStyle name="SAPBEXHLevel2 2 2" xfId="3332"/>
    <cellStyle name="SAPBEXHLevel2 2 3" xfId="3331"/>
    <cellStyle name="SAPBEXHLevel2 3" xfId="3333"/>
    <cellStyle name="SAPBEXHLevel2 4" xfId="3330"/>
    <cellStyle name="SAPBEXHLevel2_1.3 Acc Costs NG (2011)" xfId="3009"/>
    <cellStyle name="SAPBEXHLevel2X" xfId="3010"/>
    <cellStyle name="SAPBEXHLevel2X 2" xfId="3011"/>
    <cellStyle name="SAPBEXHLevel2X 2 2" xfId="3336"/>
    <cellStyle name="SAPBEXHLevel2X 2 3" xfId="3335"/>
    <cellStyle name="SAPBEXHLevel2X 3" xfId="3337"/>
    <cellStyle name="SAPBEXHLevel2X 4" xfId="3334"/>
    <cellStyle name="SAPBEXHLevel2X_1.3 Acc Costs NG (2011)" xfId="3012"/>
    <cellStyle name="SAPBEXHLevel3" xfId="3013"/>
    <cellStyle name="SAPBEXHLevel3 2" xfId="3014"/>
    <cellStyle name="SAPBEXHLevel3 2 2" xfId="3340"/>
    <cellStyle name="SAPBEXHLevel3 2 3" xfId="3339"/>
    <cellStyle name="SAPBEXHLevel3 3" xfId="3341"/>
    <cellStyle name="SAPBEXHLevel3 4" xfId="3338"/>
    <cellStyle name="SAPBEXHLevel3_1.3 Acc Costs NG (2011)" xfId="3015"/>
    <cellStyle name="SAPBEXHLevel3X" xfId="3016"/>
    <cellStyle name="SAPBEXHLevel3X 2" xfId="3017"/>
    <cellStyle name="SAPBEXHLevel3X 2 2" xfId="3344"/>
    <cellStyle name="SAPBEXHLevel3X 2 3" xfId="3343"/>
    <cellStyle name="SAPBEXHLevel3X 3" xfId="3345"/>
    <cellStyle name="SAPBEXHLevel3X 4" xfId="3342"/>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ItemHeader 2" xfId="3347"/>
    <cellStyle name="SAPBEXItemHeader 3" xfId="3346"/>
    <cellStyle name="SAPBEXresData" xfId="3037"/>
    <cellStyle name="SAPBEXresData 2" xfId="3349"/>
    <cellStyle name="SAPBEXresData 3" xfId="3348"/>
    <cellStyle name="SAPBEXresDataEmph" xfId="3038"/>
    <cellStyle name="SAPBEXresDataEmph 2" xfId="3351"/>
    <cellStyle name="SAPBEXresDataEmph 3" xfId="3350"/>
    <cellStyle name="SAPBEXresItem" xfId="3039"/>
    <cellStyle name="SAPBEXresItem 2" xfId="3353"/>
    <cellStyle name="SAPBEXresItem 3" xfId="3352"/>
    <cellStyle name="SAPBEXresItemX" xfId="3040"/>
    <cellStyle name="SAPBEXresItemX 2" xfId="3355"/>
    <cellStyle name="SAPBEXresItemX 3" xfId="3354"/>
    <cellStyle name="SAPBEXstdData" xfId="3041"/>
    <cellStyle name="SAPBEXstdData 2" xfId="3086"/>
    <cellStyle name="SAPBEXstdData 2 2" xfId="3357"/>
    <cellStyle name="SAPBEXstdData 3" xfId="3356"/>
    <cellStyle name="SAPBEXstdDataEmph" xfId="3042"/>
    <cellStyle name="SAPBEXstdDataEmph 2" xfId="3359"/>
    <cellStyle name="SAPBEXstdDataEmph 3" xfId="3358"/>
    <cellStyle name="SAPBEXstdItem" xfId="3043"/>
    <cellStyle name="SAPBEXstdItem 2" xfId="3085"/>
    <cellStyle name="SAPBEXstdItem 2 2" xfId="3361"/>
    <cellStyle name="SAPBEXstdItem 3" xfId="3360"/>
    <cellStyle name="SAPBEXstdItemX" xfId="3044"/>
    <cellStyle name="SAPBEXstdItemX 2" xfId="3363"/>
    <cellStyle name="SAPBEXstdItemX 3" xfId="3362"/>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APBEXundefined 2" xfId="3365"/>
    <cellStyle name="SAPBEXundefined 3" xfId="336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2 2 2" xfId="3366"/>
    <cellStyle name="Total 1 2 2 3" xfId="3367"/>
    <cellStyle name="Total 1 2 3" xfId="3368"/>
    <cellStyle name="Total 1 2 4" xfId="3369"/>
    <cellStyle name="Total 1 3" xfId="3066"/>
    <cellStyle name="Total 1 3 2" xfId="3067"/>
    <cellStyle name="Total 1 3 2 2" xfId="3370"/>
    <cellStyle name="Total 1 3 2 3" xfId="3371"/>
    <cellStyle name="Total 1 3 3" xfId="3372"/>
    <cellStyle name="Total 1 3 4" xfId="3373"/>
    <cellStyle name="Total 1 4" xfId="3068"/>
    <cellStyle name="Total 1 4 2" xfId="3069"/>
    <cellStyle name="Total 1 4 2 2" xfId="3374"/>
    <cellStyle name="Total 1 4 2 3" xfId="3375"/>
    <cellStyle name="Total 1 4 3" xfId="3376"/>
    <cellStyle name="Total 1 4 4" xfId="3377"/>
    <cellStyle name="Total 1 5" xfId="3070"/>
    <cellStyle name="Total 1 5 2" xfId="3378"/>
    <cellStyle name="Total 1 5 3" xfId="3379"/>
    <cellStyle name="Total 1 6" xfId="3380"/>
    <cellStyle name="Total 1 7" xfId="3381"/>
    <cellStyle name="Total 2" xfId="156"/>
    <cellStyle name="Total 2 2" xfId="157"/>
    <cellStyle name="Total 2 2 2" xfId="3384"/>
    <cellStyle name="Total 2 2 3" xfId="3383"/>
    <cellStyle name="Total 2 3" xfId="158"/>
    <cellStyle name="Total 2 3 2" xfId="3385"/>
    <cellStyle name="Total 2 4" xfId="3071"/>
    <cellStyle name="Total 2 5" xfId="3382"/>
    <cellStyle name="Total 3" xfId="3072"/>
    <cellStyle name="Total 3 2" xfId="3387"/>
    <cellStyle name="Total 3 3" xfId="3386"/>
    <cellStyle name="Total 4" xfId="3388"/>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7">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'1-Summary'!$D$7:$K$7</c:f>
              <c:numCache>
                <c:formatCode>"£"#,##0.00</c:formatCode>
                <c:ptCount val="8"/>
                <c:pt idx="0">
                  <c:v>312562745.62000012</c:v>
                </c:pt>
                <c:pt idx="1">
                  <c:v>312780813.69000006</c:v>
                </c:pt>
                <c:pt idx="2">
                  <c:v>302866760.19000006</c:v>
                </c:pt>
                <c:pt idx="3">
                  <c:v>313359948.83000004</c:v>
                </c:pt>
                <c:pt idx="4">
                  <c:v>303715362.3300001</c:v>
                </c:pt>
                <c:pt idx="5">
                  <c:v>309858246.99999994</c:v>
                </c:pt>
                <c:pt idx="6">
                  <c:v>310573206.23000002</c:v>
                </c:pt>
                <c:pt idx="7">
                  <c:v>280690666.66000009</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'1-Summary'!$D$8:$K$8</c:f>
              <c:numCache>
                <c:formatCode>"£"#,##0.00</c:formatCode>
                <c:ptCount val="8"/>
                <c:pt idx="0">
                  <c:v>14290600.700000003</c:v>
                </c:pt>
                <c:pt idx="1">
                  <c:v>15048321.280000001</c:v>
                </c:pt>
                <c:pt idx="2">
                  <c:v>17528307.300000004</c:v>
                </c:pt>
                <c:pt idx="3">
                  <c:v>29476349.270000003</c:v>
                </c:pt>
                <c:pt idx="4">
                  <c:v>37862420.689999998</c:v>
                </c:pt>
                <c:pt idx="5">
                  <c:v>42951905.579999998</c:v>
                </c:pt>
                <c:pt idx="6">
                  <c:v>52085770.329999998</c:v>
                </c:pt>
                <c:pt idx="7">
                  <c:v>40096892.480000004</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'1-Summary'!$D$9:$K$9</c:f>
              <c:numCache>
                <c:formatCode>"£"#,##0.00</c:formatCode>
                <c:ptCount val="8"/>
                <c:pt idx="0">
                  <c:v>1483244.9600000009</c:v>
                </c:pt>
                <c:pt idx="1">
                  <c:v>830443.16999999899</c:v>
                </c:pt>
                <c:pt idx="2">
                  <c:v>-385853.98999999836</c:v>
                </c:pt>
                <c:pt idx="3">
                  <c:v>58182.640000000596</c:v>
                </c:pt>
                <c:pt idx="4">
                  <c:v>-765656.95999999717</c:v>
                </c:pt>
                <c:pt idx="5">
                  <c:v>374357.96999999881</c:v>
                </c:pt>
                <c:pt idx="6">
                  <c:v>-1327183.9100000113</c:v>
                </c:pt>
                <c:pt idx="7">
                  <c:v>245268.61999998987</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'1-Summary'!$D$10:$K$10</c:f>
              <c:numCache>
                <c:formatCode>"£"#,##0.00</c:formatCode>
                <c:ptCount val="8"/>
                <c:pt idx="0">
                  <c:v>200707.69</c:v>
                </c:pt>
                <c:pt idx="1">
                  <c:v>200263.88</c:v>
                </c:pt>
                <c:pt idx="2">
                  <c:v>189788.22</c:v>
                </c:pt>
                <c:pt idx="3" formatCode="&quot;£&quot;#,##0.00_);[Red]\(&quot;£&quot;#,##0.00\)">
                  <c:v>196114.17</c:v>
                </c:pt>
                <c:pt idx="4" formatCode="&quot;£&quot;#,##0.00_);[Red]\(&quot;£&quot;#,##0.00\)">
                  <c:v>189786.88</c:v>
                </c:pt>
                <c:pt idx="5" formatCode="&quot;£&quot;#,##0.00_);[Red]\(&quot;£&quot;#,##0.00\)">
                  <c:v>196114.66</c:v>
                </c:pt>
                <c:pt idx="6" formatCode="&quot;£&quot;#,##0.00_);[Red]\(&quot;£&quot;#,##0.00\)">
                  <c:v>196114.87000000002</c:v>
                </c:pt>
                <c:pt idx="7" formatCode="&quot;£&quot;#,##0.00_);[Red]\(&quot;£&quot;#,##0.00\)">
                  <c:v>177134.91</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'1-Summary'!$D$11:$K$11</c:f>
              <c:numCache>
                <c:formatCode>"£"#,##0.00</c:formatCode>
                <c:ptCount val="8"/>
                <c:pt idx="0">
                  <c:v>1735803.7100000004</c:v>
                </c:pt>
                <c:pt idx="1">
                  <c:v>1735803.7100000004</c:v>
                </c:pt>
                <c:pt idx="2">
                  <c:v>1760935.5099999998</c:v>
                </c:pt>
                <c:pt idx="3">
                  <c:v>8332609.7100000009</c:v>
                </c:pt>
                <c:pt idx="4">
                  <c:v>8064487.6900000004</c:v>
                </c:pt>
                <c:pt idx="5">
                  <c:v>8796213.7200000007</c:v>
                </c:pt>
                <c:pt idx="6">
                  <c:v>10143131.929999998</c:v>
                </c:pt>
                <c:pt idx="7">
                  <c:v>9130603.4100000001</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43282</c:v>
                </c:pt>
                <c:pt idx="1">
                  <c:v>43313</c:v>
                </c:pt>
                <c:pt idx="2">
                  <c:v>43344</c:v>
                </c:pt>
                <c:pt idx="3">
                  <c:v>43374</c:v>
                </c:pt>
                <c:pt idx="4">
                  <c:v>43405</c:v>
                </c:pt>
                <c:pt idx="5">
                  <c:v>43435</c:v>
                </c:pt>
                <c:pt idx="6">
                  <c:v>43466</c:v>
                </c:pt>
                <c:pt idx="7">
                  <c:v>43497</c:v>
                </c:pt>
              </c:numCache>
            </c:numRef>
          </c:cat>
          <c:val>
            <c:numRef>
              <c:f>'1-Summary'!$D$12:$K$12</c:f>
              <c:numCache>
                <c:formatCode>"£"#,##0.00</c:formatCode>
                <c:ptCount val="8"/>
                <c:pt idx="0">
                  <c:v>18720256.489999998</c:v>
                </c:pt>
                <c:pt idx="1">
                  <c:v>18720256.489999998</c:v>
                </c:pt>
                <c:pt idx="2">
                  <c:v>18113875.739999998</c:v>
                </c:pt>
                <c:pt idx="3">
                  <c:v>13807265.850000001</c:v>
                </c:pt>
                <c:pt idx="4">
                  <c:v>13789980.960000001</c:v>
                </c:pt>
                <c:pt idx="5">
                  <c:v>13770471.59</c:v>
                </c:pt>
                <c:pt idx="6">
                  <c:v>13947987.58</c:v>
                </c:pt>
                <c:pt idx="7">
                  <c:v>12803012.319999998</c:v>
                </c:pt>
              </c:numCache>
            </c:numRef>
          </c:val>
        </c:ser>
        <c:dLbls>
          <c:showLegendKey val="0"/>
          <c:showVal val="0"/>
          <c:showCatName val="0"/>
          <c:showSerName val="0"/>
          <c:showPercent val="0"/>
          <c:showBubbleSize val="0"/>
        </c:dLbls>
        <c:gapWidth val="150"/>
        <c:shape val="cylinder"/>
        <c:axId val="105161472"/>
        <c:axId val="105163008"/>
        <c:axId val="0"/>
      </c:bar3DChart>
      <c:dateAx>
        <c:axId val="105161472"/>
        <c:scaling>
          <c:orientation val="minMax"/>
        </c:scaling>
        <c:delete val="0"/>
        <c:axPos val="b"/>
        <c:numFmt formatCode="mmm\-yy" sourceLinked="1"/>
        <c:majorTickMark val="out"/>
        <c:minorTickMark val="none"/>
        <c:tickLblPos val="nextTo"/>
        <c:crossAx val="105163008"/>
        <c:crosses val="autoZero"/>
        <c:auto val="1"/>
        <c:lblOffset val="100"/>
        <c:baseTimeUnit val="months"/>
      </c:dateAx>
      <c:valAx>
        <c:axId val="105163008"/>
        <c:scaling>
          <c:logBase val="10"/>
          <c:orientation val="minMax"/>
        </c:scaling>
        <c:delete val="0"/>
        <c:axPos val="l"/>
        <c:majorGridlines/>
        <c:numFmt formatCode="&quot;£&quot;#,##0_);[Red]\(&quot;£&quot;#,##0\)" sourceLinked="0"/>
        <c:majorTickMark val="out"/>
        <c:minorTickMark val="none"/>
        <c:tickLblPos val="nextTo"/>
        <c:crossAx val="105161472"/>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August</c:v>
                </c:pt>
                <c:pt idx="1">
                  <c:v>September</c:v>
                </c:pt>
                <c:pt idx="2">
                  <c:v>October</c:v>
                </c:pt>
                <c:pt idx="3">
                  <c:v>November</c:v>
                </c:pt>
                <c:pt idx="4">
                  <c:v>December</c:v>
                </c:pt>
                <c:pt idx="5">
                  <c:v>January</c:v>
                </c:pt>
                <c:pt idx="6">
                  <c:v>Feb</c:v>
                </c:pt>
                <c:pt idx="7">
                  <c:v>March</c:v>
                </c:pt>
              </c:strCache>
            </c:strRef>
          </c:cat>
          <c:val>
            <c:numRef>
              <c:f>'1-Summary'!$P$26:$W$26</c:f>
              <c:numCache>
                <c:formatCode>General</c:formatCode>
                <c:ptCount val="8"/>
                <c:pt idx="0">
                  <c:v>427</c:v>
                </c:pt>
                <c:pt idx="1">
                  <c:v>429</c:v>
                </c:pt>
                <c:pt idx="2">
                  <c:v>433</c:v>
                </c:pt>
                <c:pt idx="3">
                  <c:v>437</c:v>
                </c:pt>
                <c:pt idx="4">
                  <c:v>438</c:v>
                </c:pt>
                <c:pt idx="5">
                  <c:v>441</c:v>
                </c:pt>
                <c:pt idx="6">
                  <c:v>441</c:v>
                </c:pt>
                <c:pt idx="7">
                  <c:v>441</c:v>
                </c:pt>
              </c:numCache>
            </c:numRef>
          </c:val>
          <c:smooth val="0"/>
        </c:ser>
        <c:ser>
          <c:idx val="1"/>
          <c:order val="1"/>
          <c:tx>
            <c:strRef>
              <c:f>'1-Summary'!$O$27</c:f>
              <c:strCache>
                <c:ptCount val="1"/>
                <c:pt idx="0">
                  <c:v>Class 2</c:v>
                </c:pt>
              </c:strCache>
            </c:strRef>
          </c:tx>
          <c:marker>
            <c:symbol val="none"/>
          </c:marker>
          <c:cat>
            <c:strRef>
              <c:f>'1-Summary'!$P$25:$W$25</c:f>
              <c:strCache>
                <c:ptCount val="8"/>
                <c:pt idx="0">
                  <c:v>August</c:v>
                </c:pt>
                <c:pt idx="1">
                  <c:v>September</c:v>
                </c:pt>
                <c:pt idx="2">
                  <c:v>October</c:v>
                </c:pt>
                <c:pt idx="3">
                  <c:v>November</c:v>
                </c:pt>
                <c:pt idx="4">
                  <c:v>December</c:v>
                </c:pt>
                <c:pt idx="5">
                  <c:v>January</c:v>
                </c:pt>
                <c:pt idx="6">
                  <c:v>Feb</c:v>
                </c:pt>
                <c:pt idx="7">
                  <c:v>March</c:v>
                </c:pt>
              </c:strCache>
            </c:strRef>
          </c:cat>
          <c:val>
            <c:numRef>
              <c:f>'1-Summary'!$P$27:$W$27</c:f>
              <c:numCache>
                <c:formatCode>General</c:formatCode>
                <c:ptCount val="8"/>
                <c:pt idx="0">
                  <c:v>655</c:v>
                </c:pt>
                <c:pt idx="1">
                  <c:v>650</c:v>
                </c:pt>
                <c:pt idx="2">
                  <c:v>645</c:v>
                </c:pt>
                <c:pt idx="3">
                  <c:v>636</c:v>
                </c:pt>
                <c:pt idx="4">
                  <c:v>639</c:v>
                </c:pt>
                <c:pt idx="5">
                  <c:v>638</c:v>
                </c:pt>
                <c:pt idx="6">
                  <c:v>633</c:v>
                </c:pt>
                <c:pt idx="7">
                  <c:v>620</c:v>
                </c:pt>
              </c:numCache>
            </c:numRef>
          </c:val>
          <c:smooth val="0"/>
        </c:ser>
        <c:ser>
          <c:idx val="2"/>
          <c:order val="2"/>
          <c:tx>
            <c:strRef>
              <c:f>'1-Summary'!$O$28</c:f>
              <c:strCache>
                <c:ptCount val="1"/>
                <c:pt idx="0">
                  <c:v>Class 3</c:v>
                </c:pt>
              </c:strCache>
            </c:strRef>
          </c:tx>
          <c:marker>
            <c:symbol val="none"/>
          </c:marker>
          <c:cat>
            <c:strRef>
              <c:f>'1-Summary'!$P$25:$W$25</c:f>
              <c:strCache>
                <c:ptCount val="8"/>
                <c:pt idx="0">
                  <c:v>August</c:v>
                </c:pt>
                <c:pt idx="1">
                  <c:v>September</c:v>
                </c:pt>
                <c:pt idx="2">
                  <c:v>October</c:v>
                </c:pt>
                <c:pt idx="3">
                  <c:v>November</c:v>
                </c:pt>
                <c:pt idx="4">
                  <c:v>December</c:v>
                </c:pt>
                <c:pt idx="5">
                  <c:v>January</c:v>
                </c:pt>
                <c:pt idx="6">
                  <c:v>Feb</c:v>
                </c:pt>
                <c:pt idx="7">
                  <c:v>March</c:v>
                </c:pt>
              </c:strCache>
            </c:strRef>
          </c:cat>
          <c:val>
            <c:numRef>
              <c:f>'1-Summary'!$P$28:$W$28</c:f>
              <c:numCache>
                <c:formatCode>#,##0</c:formatCode>
                <c:ptCount val="8"/>
                <c:pt idx="0">
                  <c:v>78827</c:v>
                </c:pt>
                <c:pt idx="1">
                  <c:v>88860</c:v>
                </c:pt>
                <c:pt idx="2">
                  <c:v>87615</c:v>
                </c:pt>
                <c:pt idx="3">
                  <c:v>95286</c:v>
                </c:pt>
                <c:pt idx="4">
                  <c:v>95544</c:v>
                </c:pt>
                <c:pt idx="5">
                  <c:v>95568</c:v>
                </c:pt>
                <c:pt idx="6">
                  <c:v>98369</c:v>
                </c:pt>
                <c:pt idx="7">
                  <c:v>101910</c:v>
                </c:pt>
              </c:numCache>
            </c:numRef>
          </c:val>
          <c:smooth val="0"/>
        </c:ser>
        <c:ser>
          <c:idx val="3"/>
          <c:order val="3"/>
          <c:tx>
            <c:strRef>
              <c:f>'1-Summary'!$O$29</c:f>
              <c:strCache>
                <c:ptCount val="1"/>
                <c:pt idx="0">
                  <c:v>Class 4</c:v>
                </c:pt>
              </c:strCache>
            </c:strRef>
          </c:tx>
          <c:marker>
            <c:symbol val="none"/>
          </c:marker>
          <c:cat>
            <c:strRef>
              <c:f>'1-Summary'!$P$25:$W$25</c:f>
              <c:strCache>
                <c:ptCount val="8"/>
                <c:pt idx="0">
                  <c:v>August</c:v>
                </c:pt>
                <c:pt idx="1">
                  <c:v>September</c:v>
                </c:pt>
                <c:pt idx="2">
                  <c:v>October</c:v>
                </c:pt>
                <c:pt idx="3">
                  <c:v>November</c:v>
                </c:pt>
                <c:pt idx="4">
                  <c:v>December</c:v>
                </c:pt>
                <c:pt idx="5">
                  <c:v>January</c:v>
                </c:pt>
                <c:pt idx="6">
                  <c:v>Feb</c:v>
                </c:pt>
                <c:pt idx="7">
                  <c:v>March</c:v>
                </c:pt>
              </c:strCache>
            </c:strRef>
          </c:cat>
          <c:val>
            <c:numRef>
              <c:f>'1-Summary'!$P$29:$W$29</c:f>
              <c:numCache>
                <c:formatCode>#,##0</c:formatCode>
                <c:ptCount val="8"/>
                <c:pt idx="0">
                  <c:v>24101362</c:v>
                </c:pt>
                <c:pt idx="1">
                  <c:v>24110132</c:v>
                </c:pt>
                <c:pt idx="2">
                  <c:v>24128941</c:v>
                </c:pt>
                <c:pt idx="3">
                  <c:v>24146202</c:v>
                </c:pt>
                <c:pt idx="4">
                  <c:v>24160382</c:v>
                </c:pt>
                <c:pt idx="5">
                  <c:v>24173580</c:v>
                </c:pt>
                <c:pt idx="6">
                  <c:v>24197837</c:v>
                </c:pt>
                <c:pt idx="7">
                  <c:v>24264887</c:v>
                </c:pt>
              </c:numCache>
            </c:numRef>
          </c:val>
          <c:smooth val="0"/>
        </c:ser>
        <c:dLbls>
          <c:showLegendKey val="0"/>
          <c:showVal val="0"/>
          <c:showCatName val="0"/>
          <c:showSerName val="0"/>
          <c:showPercent val="0"/>
          <c:showBubbleSize val="0"/>
        </c:dLbls>
        <c:marker val="1"/>
        <c:smooth val="0"/>
        <c:axId val="109465984"/>
        <c:axId val="109467520"/>
      </c:lineChart>
      <c:catAx>
        <c:axId val="109465984"/>
        <c:scaling>
          <c:orientation val="minMax"/>
        </c:scaling>
        <c:delete val="0"/>
        <c:axPos val="b"/>
        <c:majorTickMark val="out"/>
        <c:minorTickMark val="none"/>
        <c:tickLblPos val="nextTo"/>
        <c:crossAx val="109467520"/>
        <c:crosses val="autoZero"/>
        <c:auto val="1"/>
        <c:lblAlgn val="ctr"/>
        <c:lblOffset val="100"/>
        <c:noMultiLvlLbl val="0"/>
      </c:catAx>
      <c:valAx>
        <c:axId val="109467520"/>
        <c:scaling>
          <c:logBase val="10"/>
          <c:orientation val="minMax"/>
        </c:scaling>
        <c:delete val="0"/>
        <c:axPos val="l"/>
        <c:majorGridlines/>
        <c:numFmt formatCode="General" sourceLinked="1"/>
        <c:majorTickMark val="out"/>
        <c:minorTickMark val="none"/>
        <c:tickLblPos val="nextTo"/>
        <c:crossAx val="1094659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28</xdr:col>
      <xdr:colOff>76200</xdr:colOff>
      <xdr:row>0</xdr:row>
      <xdr:rowOff>0</xdr:rowOff>
    </xdr:from>
    <xdr:ext cx="4265930" cy="3830954"/>
    <xdr:grpSp>
      <xdr:nvGrpSpPr>
        <xdr:cNvPr id="8" name="Group 2"/>
        <xdr:cNvGrpSpPr/>
      </xdr:nvGrpSpPr>
      <xdr:grpSpPr>
        <a:xfrm>
          <a:off x="17411700" y="0"/>
          <a:ext cx="4265930" cy="3830954"/>
          <a:chOff x="0" y="0"/>
          <a:chExt cx="4265930" cy="3830954"/>
        </a:xfrm>
      </xdr:grpSpPr>
      <xdr:sp macro="" textlink="">
        <xdr:nvSpPr>
          <xdr:cNvPr id="10" name="Shape 3"/>
          <xdr:cNvSpPr/>
        </xdr:nvSpPr>
        <xdr:spPr>
          <a:xfrm>
            <a:off x="4097020" y="0"/>
            <a:ext cx="168910" cy="1183005"/>
          </a:xfrm>
          <a:custGeom>
            <a:avLst/>
            <a:gdLst/>
            <a:ahLst/>
            <a:cxnLst/>
            <a:rect l="0" t="0" r="0" b="0"/>
            <a:pathLst>
              <a:path w="168910" h="1183005">
                <a:moveTo>
                  <a:pt x="45212" y="1137665"/>
                </a:moveTo>
                <a:lnTo>
                  <a:pt x="0" y="1159764"/>
                </a:lnTo>
                <a:lnTo>
                  <a:pt x="44831" y="1182624"/>
                </a:lnTo>
                <a:lnTo>
                  <a:pt x="44958" y="1167572"/>
                </a:lnTo>
                <a:lnTo>
                  <a:pt x="37465" y="1167511"/>
                </a:lnTo>
                <a:lnTo>
                  <a:pt x="37592" y="1152525"/>
                </a:lnTo>
                <a:lnTo>
                  <a:pt x="45086" y="1152525"/>
                </a:lnTo>
                <a:lnTo>
                  <a:pt x="45212" y="1137665"/>
                </a:lnTo>
                <a:close/>
              </a:path>
              <a:path w="168910" h="1183005">
                <a:moveTo>
                  <a:pt x="45085" y="1152586"/>
                </a:moveTo>
                <a:lnTo>
                  <a:pt x="44958" y="1167572"/>
                </a:lnTo>
                <a:lnTo>
                  <a:pt x="161036" y="1168527"/>
                </a:lnTo>
                <a:lnTo>
                  <a:pt x="163068" y="1168527"/>
                </a:lnTo>
                <a:lnTo>
                  <a:pt x="164973" y="1167764"/>
                </a:lnTo>
                <a:lnTo>
                  <a:pt x="167767" y="1164971"/>
                </a:lnTo>
                <a:lnTo>
                  <a:pt x="168529" y="1163065"/>
                </a:lnTo>
                <a:lnTo>
                  <a:pt x="168529" y="1161034"/>
                </a:lnTo>
                <a:lnTo>
                  <a:pt x="153543" y="1161034"/>
                </a:lnTo>
                <a:lnTo>
                  <a:pt x="153543" y="1153478"/>
                </a:lnTo>
                <a:lnTo>
                  <a:pt x="45085" y="1152586"/>
                </a:lnTo>
                <a:close/>
              </a:path>
              <a:path w="168910" h="1183005">
                <a:moveTo>
                  <a:pt x="37592" y="1152525"/>
                </a:moveTo>
                <a:lnTo>
                  <a:pt x="37465" y="1167511"/>
                </a:lnTo>
                <a:lnTo>
                  <a:pt x="44958" y="1167572"/>
                </a:lnTo>
                <a:lnTo>
                  <a:pt x="45085" y="1152586"/>
                </a:lnTo>
                <a:lnTo>
                  <a:pt x="37592" y="1152525"/>
                </a:lnTo>
                <a:close/>
              </a:path>
              <a:path w="168910" h="1183005">
                <a:moveTo>
                  <a:pt x="153543" y="1153478"/>
                </a:moveTo>
                <a:lnTo>
                  <a:pt x="153543" y="1161034"/>
                </a:lnTo>
                <a:lnTo>
                  <a:pt x="161163" y="1153540"/>
                </a:lnTo>
                <a:lnTo>
                  <a:pt x="153543" y="1153478"/>
                </a:lnTo>
                <a:close/>
              </a:path>
              <a:path w="168910" h="1183005">
                <a:moveTo>
                  <a:pt x="153543" y="7492"/>
                </a:moveTo>
                <a:lnTo>
                  <a:pt x="153543" y="1153478"/>
                </a:lnTo>
                <a:lnTo>
                  <a:pt x="161163" y="1153540"/>
                </a:lnTo>
                <a:lnTo>
                  <a:pt x="153543" y="1161034"/>
                </a:lnTo>
                <a:lnTo>
                  <a:pt x="168529" y="1161034"/>
                </a:lnTo>
                <a:lnTo>
                  <a:pt x="168529" y="14986"/>
                </a:lnTo>
                <a:lnTo>
                  <a:pt x="161036" y="14986"/>
                </a:lnTo>
                <a:lnTo>
                  <a:pt x="153543" y="7492"/>
                </a:lnTo>
                <a:close/>
              </a:path>
              <a:path w="168910" h="1183005">
                <a:moveTo>
                  <a:pt x="45086" y="1152525"/>
                </a:moveTo>
                <a:lnTo>
                  <a:pt x="37592" y="1152525"/>
                </a:lnTo>
                <a:lnTo>
                  <a:pt x="45085" y="1152586"/>
                </a:lnTo>
                <a:close/>
              </a:path>
              <a:path w="168910" h="1183005">
                <a:moveTo>
                  <a:pt x="165226" y="0"/>
                </a:moveTo>
                <a:lnTo>
                  <a:pt x="35687" y="0"/>
                </a:lnTo>
                <a:lnTo>
                  <a:pt x="35687" y="14986"/>
                </a:lnTo>
                <a:lnTo>
                  <a:pt x="153543" y="14986"/>
                </a:lnTo>
                <a:lnTo>
                  <a:pt x="153543" y="7492"/>
                </a:lnTo>
                <a:lnTo>
                  <a:pt x="168529" y="7492"/>
                </a:lnTo>
                <a:lnTo>
                  <a:pt x="168529" y="3301"/>
                </a:lnTo>
                <a:lnTo>
                  <a:pt x="165226" y="0"/>
                </a:lnTo>
                <a:close/>
              </a:path>
              <a:path w="168910" h="1183005">
                <a:moveTo>
                  <a:pt x="168529" y="7492"/>
                </a:moveTo>
                <a:lnTo>
                  <a:pt x="153543" y="7492"/>
                </a:lnTo>
                <a:lnTo>
                  <a:pt x="161036" y="14986"/>
                </a:lnTo>
                <a:lnTo>
                  <a:pt x="168529" y="14986"/>
                </a:lnTo>
                <a:lnTo>
                  <a:pt x="168529" y="7492"/>
                </a:lnTo>
                <a:close/>
              </a:path>
            </a:pathLst>
          </a:custGeom>
          <a:solidFill>
            <a:srgbClr val="C0504D"/>
          </a:solidFill>
        </xdr:spPr>
      </xdr:sp>
      <xdr:pic>
        <xdr:nvPicPr>
          <xdr:cNvPr id="11"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3036"/>
            <a:ext cx="4109085" cy="2907411"/>
          </a:xfrm>
          <a:prstGeom prst="rect">
            <a:avLst/>
          </a:prstGeom>
        </xdr:spPr>
      </xdr:pic>
    </xdr:grpSp>
    <xdr:clientData/>
  </xdr:oneCellAnchor>
  <xdr:twoCellAnchor editAs="oneCell">
    <xdr:from>
      <xdr:col>0</xdr:col>
      <xdr:colOff>0</xdr:colOff>
      <xdr:row>0</xdr:row>
      <xdr:rowOff>0</xdr:rowOff>
    </xdr:from>
    <xdr:to>
      <xdr:col>14</xdr:col>
      <xdr:colOff>48682</xdr:colOff>
      <xdr:row>24</xdr:row>
      <xdr:rowOff>180975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8449732" cy="4752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26</xdr:col>
      <xdr:colOff>95250</xdr:colOff>
      <xdr:row>20</xdr:row>
      <xdr:rowOff>16669</xdr:rowOff>
    </xdr:to>
    <xdr:pic>
      <xdr:nvPicPr>
        <xdr:cNvPr id="2" name="Picture 1"/>
        <xdr:cNvPicPr>
          <a:picLocks noChangeAspect="1"/>
        </xdr:cNvPicPr>
      </xdr:nvPicPr>
      <xdr:blipFill>
        <a:blip xmlns:r="http://schemas.openxmlformats.org/officeDocument/2006/relationships" r:embed="rId1"/>
        <a:stretch>
          <a:fillRect/>
        </a:stretch>
      </xdr:blipFill>
      <xdr:spPr>
        <a:xfrm>
          <a:off x="7200900" y="0"/>
          <a:ext cx="8496300" cy="47791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A20" zoomScaleNormal="100" workbookViewId="0">
      <selection activeCell="C31" sqref="C31:L42"/>
    </sheetView>
  </sheetViews>
  <sheetFormatPr defaultColWidth="9.109375" defaultRowHeight="13.8"/>
  <cols>
    <col min="1" max="1" width="1.109375" style="6" customWidth="1"/>
    <col min="2" max="2" width="2.109375" style="6" customWidth="1"/>
    <col min="3" max="3" width="24.5546875" style="6" customWidth="1"/>
    <col min="4" max="4" width="14.88671875" style="6" customWidth="1"/>
    <col min="5" max="5" width="15.44140625" style="6" customWidth="1"/>
    <col min="6" max="6" width="15" style="6" customWidth="1"/>
    <col min="7" max="7" width="15.109375" style="6" customWidth="1"/>
    <col min="8" max="8" width="15.88671875" style="6" customWidth="1"/>
    <col min="9" max="11" width="14.6640625" style="6" customWidth="1"/>
    <col min="12" max="12" width="8.5546875" style="6" customWidth="1"/>
    <col min="13" max="13" width="1.109375" style="6" customWidth="1"/>
    <col min="14" max="14" width="2.5546875" style="6" customWidth="1"/>
    <col min="15" max="15" width="9.109375" style="6"/>
    <col min="16" max="16" width="9.88671875" style="6" bestFit="1" customWidth="1"/>
    <col min="17" max="17" width="10.33203125" style="6" customWidth="1"/>
    <col min="18" max="18" width="10.109375" style="6" bestFit="1" customWidth="1"/>
    <col min="19" max="19" width="11.33203125" style="6" bestFit="1" customWidth="1"/>
    <col min="20" max="21" width="9.88671875" style="6" bestFit="1" customWidth="1"/>
    <col min="22" max="22" width="9.88671875" style="6" customWidth="1"/>
    <col min="23" max="23" width="10.5546875" style="6" customWidth="1"/>
    <col min="24" max="24" width="6.5546875" style="6" customWidth="1"/>
    <col min="25" max="26" width="9.109375" style="6"/>
    <col min="27" max="27" width="11.33203125" style="6" bestFit="1" customWidth="1"/>
    <col min="28" max="28" width="16.5546875" style="6" bestFit="1" customWidth="1"/>
    <col min="29" max="29" width="20.44140625" style="6" customWidth="1"/>
    <col min="30" max="16384" width="9.109375" style="6"/>
  </cols>
  <sheetData>
    <row r="1" spans="1:29" ht="22.8">
      <c r="A1" s="8" t="s">
        <v>10</v>
      </c>
      <c r="H1" s="9" t="s">
        <v>74</v>
      </c>
      <c r="I1" s="9"/>
      <c r="J1" s="9"/>
      <c r="K1" s="9"/>
    </row>
    <row r="2" spans="1:29" ht="6.75" customHeight="1" thickBot="1">
      <c r="A2" s="7"/>
    </row>
    <row r="3" spans="1:29" ht="7.5" customHeight="1">
      <c r="B3" s="12"/>
      <c r="C3" s="13"/>
      <c r="D3" s="13"/>
      <c r="E3" s="13"/>
      <c r="F3" s="13"/>
      <c r="G3" s="13"/>
      <c r="H3" s="13"/>
      <c r="I3" s="13"/>
      <c r="J3" s="13"/>
      <c r="K3" s="13"/>
      <c r="L3" s="14"/>
      <c r="N3" s="12"/>
      <c r="O3" s="13"/>
      <c r="P3" s="13"/>
      <c r="Q3" s="13"/>
      <c r="R3" s="13"/>
      <c r="S3" s="13"/>
      <c r="T3" s="13"/>
      <c r="U3" s="13"/>
      <c r="V3" s="13"/>
      <c r="W3" s="13"/>
      <c r="X3" s="14"/>
    </row>
    <row r="4" spans="1:29">
      <c r="B4" s="15"/>
      <c r="C4" s="16" t="s">
        <v>25</v>
      </c>
      <c r="D4" s="17"/>
      <c r="E4" s="17"/>
      <c r="F4" s="17"/>
      <c r="G4" s="17"/>
      <c r="H4" s="17"/>
      <c r="I4" s="17"/>
      <c r="J4" s="17"/>
      <c r="K4" s="17"/>
      <c r="L4" s="18"/>
      <c r="N4" s="15"/>
      <c r="O4" s="16" t="s">
        <v>11</v>
      </c>
      <c r="P4" s="17"/>
      <c r="Q4" s="17"/>
      <c r="R4" s="17"/>
      <c r="S4" s="17"/>
      <c r="T4" s="17"/>
      <c r="U4" s="17"/>
      <c r="V4" s="17"/>
      <c r="W4" s="17"/>
      <c r="X4" s="18"/>
    </row>
    <row r="5" spans="1:29">
      <c r="B5" s="15"/>
      <c r="C5" s="17"/>
      <c r="D5" s="17"/>
      <c r="E5" s="17"/>
      <c r="F5" s="17"/>
      <c r="G5" s="17"/>
      <c r="H5" s="17"/>
      <c r="I5" s="17"/>
      <c r="J5" s="17"/>
      <c r="K5" s="17"/>
      <c r="L5" s="18"/>
      <c r="N5" s="15"/>
      <c r="O5" s="17"/>
      <c r="P5" s="17"/>
      <c r="Q5" s="17"/>
      <c r="R5" s="17"/>
      <c r="S5" s="17"/>
      <c r="T5" s="17"/>
      <c r="U5" s="17"/>
      <c r="V5" s="17"/>
      <c r="W5" s="17"/>
      <c r="X5" s="18"/>
    </row>
    <row r="6" spans="1:29" ht="14.4">
      <c r="B6" s="15"/>
      <c r="C6" s="26" t="s">
        <v>30</v>
      </c>
      <c r="D6" s="44">
        <v>43282</v>
      </c>
      <c r="E6" s="44">
        <v>43313</v>
      </c>
      <c r="F6" s="44">
        <v>43344</v>
      </c>
      <c r="G6" s="44">
        <v>43374</v>
      </c>
      <c r="H6" s="44">
        <v>43405</v>
      </c>
      <c r="I6" s="44">
        <v>43435</v>
      </c>
      <c r="J6" s="44">
        <v>43466</v>
      </c>
      <c r="K6" s="44">
        <v>43497</v>
      </c>
      <c r="L6" s="18"/>
      <c r="N6" s="15"/>
      <c r="O6" s="17" t="s">
        <v>12</v>
      </c>
      <c r="P6" s="17"/>
      <c r="Q6" s="17"/>
      <c r="R6" s="17"/>
      <c r="S6" s="17"/>
      <c r="T6" s="111">
        <v>0</v>
      </c>
      <c r="U6" s="112"/>
      <c r="V6" s="48"/>
      <c r="W6" s="17"/>
      <c r="X6" s="18"/>
    </row>
    <row r="7" spans="1:29" ht="14.4">
      <c r="B7" s="15"/>
      <c r="C7" s="27" t="s">
        <v>31</v>
      </c>
      <c r="D7" s="57">
        <v>312562745.62000012</v>
      </c>
      <c r="E7" s="57">
        <v>312780813.69000006</v>
      </c>
      <c r="F7" s="57">
        <v>302866760.19000006</v>
      </c>
      <c r="G7" s="57">
        <v>313359948.83000004</v>
      </c>
      <c r="H7" s="57">
        <v>303715362.3300001</v>
      </c>
      <c r="I7" s="57">
        <v>309858246.99999994</v>
      </c>
      <c r="J7" s="57">
        <v>310573206.23000002</v>
      </c>
      <c r="K7" s="57">
        <v>280690666.66000009</v>
      </c>
      <c r="L7" s="18"/>
      <c r="N7" s="15"/>
      <c r="O7" s="17"/>
      <c r="P7" s="17"/>
      <c r="Q7" s="17"/>
      <c r="R7" s="17"/>
      <c r="S7" s="17"/>
      <c r="T7" s="17"/>
      <c r="U7" s="17"/>
      <c r="V7" s="17"/>
      <c r="W7" s="17"/>
      <c r="X7" s="18"/>
    </row>
    <row r="8" spans="1:29" ht="14.4">
      <c r="B8" s="15"/>
      <c r="C8" s="27" t="s">
        <v>32</v>
      </c>
      <c r="D8" s="58">
        <v>14290600.700000003</v>
      </c>
      <c r="E8" s="58">
        <v>15048321.280000001</v>
      </c>
      <c r="F8" s="58">
        <v>17528307.300000004</v>
      </c>
      <c r="G8" s="58">
        <v>29476349.270000003</v>
      </c>
      <c r="H8" s="58">
        <v>37862420.689999998</v>
      </c>
      <c r="I8" s="58">
        <v>42951905.579999998</v>
      </c>
      <c r="J8" s="58">
        <v>52085770.329999998</v>
      </c>
      <c r="K8" s="58">
        <v>40096892.480000004</v>
      </c>
      <c r="L8" s="18"/>
      <c r="N8" s="15"/>
      <c r="O8" s="17" t="s">
        <v>13</v>
      </c>
      <c r="P8" s="17"/>
      <c r="Q8" s="17"/>
      <c r="R8" s="17"/>
      <c r="S8" s="17"/>
      <c r="T8" s="113">
        <v>1</v>
      </c>
      <c r="U8" s="114"/>
      <c r="V8" s="17"/>
      <c r="W8" s="17"/>
      <c r="X8" s="18"/>
    </row>
    <row r="9" spans="1:29" ht="14.4">
      <c r="B9" s="15"/>
      <c r="C9" s="28" t="s">
        <v>33</v>
      </c>
      <c r="D9" s="59">
        <v>1483244.9600000009</v>
      </c>
      <c r="E9" s="59">
        <v>830443.16999999899</v>
      </c>
      <c r="F9" s="59">
        <v>-385853.98999999836</v>
      </c>
      <c r="G9" s="59">
        <v>58182.640000000596</v>
      </c>
      <c r="H9" s="59">
        <v>-765656.95999999717</v>
      </c>
      <c r="I9" s="59">
        <v>374357.96999999881</v>
      </c>
      <c r="J9" s="59">
        <v>-1327183.9100000113</v>
      </c>
      <c r="K9" s="59">
        <v>245268.61999998987</v>
      </c>
      <c r="L9" s="18"/>
      <c r="N9" s="15"/>
      <c r="O9" s="17"/>
      <c r="P9" s="17"/>
      <c r="Q9" s="17"/>
      <c r="R9" s="17"/>
      <c r="S9" s="17"/>
      <c r="T9" s="17"/>
      <c r="U9" s="17"/>
      <c r="V9" s="17"/>
      <c r="W9" s="17"/>
      <c r="X9" s="18"/>
    </row>
    <row r="10" spans="1:29" ht="14.4">
      <c r="B10" s="15"/>
      <c r="C10" s="26" t="s">
        <v>34</v>
      </c>
      <c r="D10" s="58">
        <v>200707.69</v>
      </c>
      <c r="E10" s="58">
        <v>200263.88</v>
      </c>
      <c r="F10" s="58">
        <v>189788.22</v>
      </c>
      <c r="G10" s="74">
        <v>196114.17</v>
      </c>
      <c r="H10" s="74">
        <v>189786.88</v>
      </c>
      <c r="I10" s="74">
        <v>196114.66</v>
      </c>
      <c r="J10" s="74">
        <v>196114.87000000002</v>
      </c>
      <c r="K10" s="74">
        <v>177134.91</v>
      </c>
      <c r="L10" s="18"/>
      <c r="N10" s="15"/>
      <c r="O10" s="17" t="s">
        <v>42</v>
      </c>
      <c r="P10" s="17"/>
      <c r="Q10" s="17"/>
      <c r="R10" s="17"/>
      <c r="S10" s="17"/>
      <c r="T10" s="115">
        <v>0.99660000000000004</v>
      </c>
      <c r="U10" s="116"/>
      <c r="V10" s="17"/>
      <c r="W10" s="17"/>
      <c r="X10" s="18"/>
    </row>
    <row r="11" spans="1:29" ht="14.4">
      <c r="B11" s="15"/>
      <c r="C11" s="28" t="s">
        <v>40</v>
      </c>
      <c r="D11" s="58">
        <v>1735803.7100000004</v>
      </c>
      <c r="E11" s="58">
        <v>1735803.7100000004</v>
      </c>
      <c r="F11" s="58">
        <v>1760935.5099999998</v>
      </c>
      <c r="G11" s="58">
        <v>8332609.7100000009</v>
      </c>
      <c r="H11" s="58">
        <v>8064487.6900000004</v>
      </c>
      <c r="I11" s="58">
        <v>8796213.7200000007</v>
      </c>
      <c r="J11" s="58">
        <v>10143131.929999998</v>
      </c>
      <c r="K11" s="58">
        <v>9130603.4100000001</v>
      </c>
      <c r="L11" s="18"/>
      <c r="N11" s="15"/>
      <c r="O11" s="17"/>
      <c r="P11" s="17"/>
      <c r="Q11" s="17"/>
      <c r="R11" s="17"/>
      <c r="S11" s="17"/>
      <c r="T11" s="17"/>
      <c r="U11" s="17"/>
      <c r="V11" s="17"/>
      <c r="W11" s="17"/>
      <c r="X11" s="18"/>
    </row>
    <row r="12" spans="1:29" ht="14.4">
      <c r="B12" s="15"/>
      <c r="C12" s="26" t="s">
        <v>41</v>
      </c>
      <c r="D12" s="58">
        <v>18720256.489999998</v>
      </c>
      <c r="E12" s="58">
        <v>18720256.489999998</v>
      </c>
      <c r="F12" s="58">
        <v>18113875.739999998</v>
      </c>
      <c r="G12" s="58">
        <v>13807265.850000001</v>
      </c>
      <c r="H12" s="58">
        <v>13789980.960000001</v>
      </c>
      <c r="I12" s="58">
        <v>13770471.59</v>
      </c>
      <c r="J12" s="58">
        <v>13947987.58</v>
      </c>
      <c r="K12" s="58">
        <v>12803012.319999998</v>
      </c>
      <c r="L12" s="18"/>
      <c r="N12" s="15"/>
      <c r="O12" s="17" t="s">
        <v>43</v>
      </c>
      <c r="P12" s="17"/>
      <c r="Q12" s="17"/>
      <c r="R12" s="17"/>
      <c r="S12" s="17"/>
      <c r="T12" s="115">
        <v>1</v>
      </c>
      <c r="U12" s="116"/>
      <c r="V12" s="17"/>
      <c r="W12" s="17"/>
      <c r="X12" s="18"/>
    </row>
    <row r="13" spans="1:29">
      <c r="B13" s="15"/>
      <c r="C13" s="17"/>
      <c r="D13" s="17"/>
      <c r="E13" s="17"/>
      <c r="F13" s="17"/>
      <c r="G13" s="17"/>
      <c r="H13" s="17"/>
      <c r="I13" s="17"/>
      <c r="J13" s="17"/>
      <c r="K13" s="17"/>
      <c r="L13" s="18"/>
      <c r="N13" s="15"/>
      <c r="O13" s="17"/>
      <c r="P13" s="17"/>
      <c r="Q13" s="17"/>
      <c r="R13" s="17"/>
      <c r="S13" s="17"/>
      <c r="T13" s="17"/>
      <c r="U13" s="17"/>
      <c r="V13" s="17"/>
      <c r="W13" s="17"/>
      <c r="X13" s="18"/>
    </row>
    <row r="14" spans="1:29">
      <c r="B14" s="15"/>
      <c r="C14" s="23"/>
      <c r="D14" s="17"/>
      <c r="E14" s="17"/>
      <c r="F14" s="17"/>
      <c r="G14" s="17"/>
      <c r="H14" s="17"/>
      <c r="I14" s="17"/>
      <c r="J14" s="17"/>
      <c r="K14" s="17"/>
      <c r="L14" s="18"/>
      <c r="N14" s="15"/>
      <c r="O14" s="17" t="s">
        <v>20</v>
      </c>
      <c r="P14" s="17"/>
      <c r="Q14" s="17"/>
      <c r="R14" s="17"/>
      <c r="S14" s="17"/>
      <c r="T14" s="124">
        <v>17218</v>
      </c>
      <c r="U14" s="125"/>
      <c r="V14" s="49"/>
      <c r="W14" s="17"/>
      <c r="X14" s="18"/>
    </row>
    <row r="15" spans="1:29">
      <c r="B15" s="15"/>
      <c r="C15" s="23"/>
      <c r="D15" s="17"/>
      <c r="E15" s="17"/>
      <c r="F15" s="17"/>
      <c r="G15" s="17"/>
      <c r="H15" s="17"/>
      <c r="I15" s="17"/>
      <c r="J15" s="17"/>
      <c r="K15" s="17"/>
      <c r="L15" s="18"/>
      <c r="N15" s="15"/>
      <c r="O15" s="17"/>
      <c r="P15" s="17"/>
      <c r="Q15" s="17"/>
      <c r="R15" s="17"/>
      <c r="S15" s="17"/>
      <c r="T15" s="17"/>
      <c r="U15" s="17"/>
      <c r="V15" s="17"/>
      <c r="W15" s="17"/>
      <c r="X15" s="18"/>
      <c r="AB15" s="10"/>
      <c r="AC15" s="10"/>
    </row>
    <row r="16" spans="1:29">
      <c r="B16" s="15"/>
      <c r="C16" s="23"/>
      <c r="D16" s="17"/>
      <c r="E16" s="17"/>
      <c r="F16" s="17"/>
      <c r="G16" s="17"/>
      <c r="H16" s="17"/>
      <c r="I16" s="17"/>
      <c r="J16" s="17"/>
      <c r="K16" s="17"/>
      <c r="L16" s="18"/>
      <c r="N16" s="15"/>
      <c r="O16" s="17" t="s">
        <v>21</v>
      </c>
      <c r="P16" s="17"/>
      <c r="Q16" s="17"/>
      <c r="R16" s="17"/>
      <c r="S16" s="17"/>
      <c r="T16" s="124">
        <v>8182</v>
      </c>
      <c r="U16" s="125"/>
      <c r="V16" s="49"/>
      <c r="W16" s="17"/>
      <c r="X16" s="18"/>
    </row>
    <row r="17" spans="2:29">
      <c r="B17" s="15"/>
      <c r="C17" s="23"/>
      <c r="D17" s="17"/>
      <c r="E17" s="17"/>
      <c r="F17" s="17"/>
      <c r="G17" s="17"/>
      <c r="H17" s="17"/>
      <c r="I17" s="17"/>
      <c r="J17" s="17"/>
      <c r="K17" s="17"/>
      <c r="L17" s="18"/>
      <c r="N17" s="15"/>
      <c r="O17" s="17"/>
      <c r="P17" s="17"/>
      <c r="Q17" s="17"/>
      <c r="R17" s="17"/>
      <c r="S17" s="17"/>
      <c r="T17" s="22"/>
      <c r="U17" s="22"/>
      <c r="V17" s="22"/>
      <c r="W17" s="17"/>
      <c r="X17" s="18"/>
    </row>
    <row r="18" spans="2:29">
      <c r="B18" s="15"/>
      <c r="C18" s="23"/>
      <c r="D18" s="17"/>
      <c r="E18" s="17"/>
      <c r="F18" s="17"/>
      <c r="G18" s="17"/>
      <c r="H18" s="17"/>
      <c r="I18" s="17"/>
      <c r="J18" s="17"/>
      <c r="K18" s="17"/>
      <c r="L18" s="18"/>
      <c r="N18" s="15"/>
      <c r="O18" s="17" t="s">
        <v>23</v>
      </c>
      <c r="P18" s="17"/>
      <c r="Q18" s="17"/>
      <c r="R18" s="17"/>
      <c r="S18" s="17"/>
      <c r="T18" s="126" t="s">
        <v>24</v>
      </c>
      <c r="U18" s="127"/>
      <c r="V18" s="50"/>
      <c r="W18" s="17"/>
      <c r="X18" s="18"/>
    </row>
    <row r="19" spans="2:29">
      <c r="B19" s="15"/>
      <c r="C19" s="23"/>
      <c r="D19" s="17"/>
      <c r="E19" s="17"/>
      <c r="F19" s="17"/>
      <c r="G19" s="17"/>
      <c r="H19" s="17"/>
      <c r="I19" s="17"/>
      <c r="J19" s="51"/>
      <c r="K19" s="17"/>
      <c r="L19" s="18"/>
      <c r="N19" s="15"/>
      <c r="O19" s="23"/>
      <c r="P19" s="23"/>
      <c r="Q19" s="23"/>
      <c r="R19" s="23"/>
      <c r="S19" s="23"/>
      <c r="T19" s="23"/>
      <c r="U19" s="23"/>
      <c r="V19" s="23"/>
      <c r="W19" s="17"/>
      <c r="X19" s="18"/>
    </row>
    <row r="20" spans="2:29" ht="7.5" customHeight="1" thickBot="1">
      <c r="B20" s="15"/>
      <c r="C20" s="23"/>
      <c r="D20" s="17"/>
      <c r="E20" s="17"/>
      <c r="F20" s="17"/>
      <c r="G20" s="17"/>
      <c r="H20" s="17"/>
      <c r="I20" s="17"/>
      <c r="J20" s="17"/>
      <c r="K20" s="17"/>
      <c r="L20" s="18"/>
      <c r="N20" s="19"/>
      <c r="O20" s="20"/>
      <c r="P20" s="20"/>
      <c r="Q20" s="20"/>
      <c r="R20" s="20"/>
      <c r="S20" s="20"/>
      <c r="T20" s="20"/>
      <c r="U20" s="20"/>
      <c r="V20" s="32"/>
      <c r="W20" s="20"/>
      <c r="X20" s="21"/>
    </row>
    <row r="21" spans="2:29" ht="9" customHeight="1" thickBot="1">
      <c r="B21" s="15"/>
      <c r="C21" s="23"/>
      <c r="D21" s="17"/>
      <c r="E21" s="17"/>
      <c r="F21" s="17"/>
      <c r="G21" s="17"/>
      <c r="H21" s="17"/>
      <c r="I21" s="17"/>
      <c r="J21" s="17"/>
      <c r="K21" s="17"/>
      <c r="L21" s="18"/>
    </row>
    <row r="22" spans="2:29" ht="7.5" customHeight="1">
      <c r="B22" s="15"/>
      <c r="C22" s="23"/>
      <c r="D22" s="17"/>
      <c r="E22" s="17"/>
      <c r="F22" s="17"/>
      <c r="G22" s="17"/>
      <c r="H22" s="17"/>
      <c r="I22" s="17"/>
      <c r="J22" s="17"/>
      <c r="K22" s="17"/>
      <c r="L22" s="18"/>
      <c r="N22" s="12"/>
      <c r="O22" s="13"/>
      <c r="P22" s="13"/>
      <c r="Q22" s="13"/>
      <c r="R22" s="13"/>
      <c r="S22" s="13"/>
      <c r="T22" s="13"/>
      <c r="U22" s="13"/>
      <c r="V22" s="13"/>
      <c r="W22" s="13"/>
      <c r="X22" s="14"/>
    </row>
    <row r="23" spans="2:29">
      <c r="B23" s="15"/>
      <c r="C23" s="23"/>
      <c r="D23" s="17"/>
      <c r="E23" s="17"/>
      <c r="F23" s="17"/>
      <c r="G23" s="17"/>
      <c r="H23" s="17"/>
      <c r="I23" s="17"/>
      <c r="J23" s="17"/>
      <c r="K23" s="17"/>
      <c r="L23" s="18"/>
      <c r="N23" s="15"/>
      <c r="O23" s="16" t="s">
        <v>26</v>
      </c>
      <c r="P23" s="17"/>
      <c r="Q23" s="17"/>
      <c r="R23" s="17"/>
      <c r="S23" s="17"/>
      <c r="T23" s="123"/>
      <c r="U23" s="123"/>
      <c r="V23" s="38"/>
      <c r="W23" s="17"/>
      <c r="X23" s="18"/>
    </row>
    <row r="24" spans="2:29">
      <c r="B24" s="15"/>
      <c r="C24" s="23"/>
      <c r="D24" s="17"/>
      <c r="E24" s="17"/>
      <c r="F24" s="17"/>
      <c r="G24" s="17"/>
      <c r="H24" s="17"/>
      <c r="I24" s="17"/>
      <c r="J24" s="17"/>
      <c r="K24" s="17"/>
      <c r="L24" s="18"/>
      <c r="N24" s="15"/>
      <c r="O24" s="17"/>
      <c r="P24" s="17"/>
      <c r="Q24" s="17"/>
      <c r="R24" s="17"/>
      <c r="S24" s="17"/>
      <c r="T24" s="23"/>
      <c r="U24" s="23"/>
      <c r="V24" s="23"/>
      <c r="W24" s="17"/>
      <c r="X24" s="18"/>
    </row>
    <row r="25" spans="2:29">
      <c r="B25" s="15"/>
      <c r="C25" s="23"/>
      <c r="D25" s="17"/>
      <c r="E25" s="17"/>
      <c r="F25" s="17"/>
      <c r="G25" s="17"/>
      <c r="H25" s="17"/>
      <c r="I25" s="17"/>
      <c r="J25" s="17"/>
      <c r="K25" s="17"/>
      <c r="L25" s="18"/>
      <c r="N25" s="15"/>
      <c r="O25" s="29" t="s">
        <v>39</v>
      </c>
      <c r="P25" s="47" t="s">
        <v>52</v>
      </c>
      <c r="Q25" s="47" t="s">
        <v>53</v>
      </c>
      <c r="R25" s="47" t="s">
        <v>54</v>
      </c>
      <c r="S25" s="47" t="s">
        <v>57</v>
      </c>
      <c r="T25" s="47" t="s">
        <v>58</v>
      </c>
      <c r="U25" s="47" t="s">
        <v>67</v>
      </c>
      <c r="V25" s="47" t="s">
        <v>68</v>
      </c>
      <c r="W25" s="47" t="s">
        <v>75</v>
      </c>
      <c r="X25" s="18"/>
      <c r="AB25" s="10"/>
    </row>
    <row r="26" spans="2:29" ht="14.4" thickBot="1">
      <c r="B26" s="15"/>
      <c r="C26" s="23"/>
      <c r="D26" s="17"/>
      <c r="E26" s="17"/>
      <c r="F26" s="17"/>
      <c r="G26" s="17"/>
      <c r="H26" s="17"/>
      <c r="I26" s="17"/>
      <c r="J26" s="17"/>
      <c r="K26" s="17"/>
      <c r="L26" s="18"/>
      <c r="N26" s="15"/>
      <c r="O26" s="67" t="s">
        <v>35</v>
      </c>
      <c r="P26" s="68">
        <v>427</v>
      </c>
      <c r="Q26" s="68">
        <v>429</v>
      </c>
      <c r="R26" s="71">
        <v>433</v>
      </c>
      <c r="S26" s="71">
        <v>437</v>
      </c>
      <c r="T26" s="71">
        <v>438</v>
      </c>
      <c r="U26" s="71">
        <v>441</v>
      </c>
      <c r="V26" s="71">
        <v>441</v>
      </c>
      <c r="W26" s="71">
        <v>441</v>
      </c>
      <c r="X26" s="18"/>
    </row>
    <row r="27" spans="2:29" ht="14.4" thickBot="1">
      <c r="B27" s="15"/>
      <c r="C27" s="17"/>
      <c r="D27" s="17"/>
      <c r="E27" s="17"/>
      <c r="F27" s="17"/>
      <c r="G27" s="17"/>
      <c r="H27" s="17"/>
      <c r="I27" s="17"/>
      <c r="J27" s="17"/>
      <c r="K27" s="17"/>
      <c r="L27" s="18"/>
      <c r="N27" s="15"/>
      <c r="O27" s="67" t="s">
        <v>36</v>
      </c>
      <c r="P27" s="68">
        <v>655</v>
      </c>
      <c r="Q27" s="68">
        <v>650</v>
      </c>
      <c r="R27" s="71">
        <v>645</v>
      </c>
      <c r="S27" s="71">
        <v>636</v>
      </c>
      <c r="T27" s="71">
        <v>639</v>
      </c>
      <c r="U27" s="71">
        <v>638</v>
      </c>
      <c r="V27" s="71">
        <v>633</v>
      </c>
      <c r="W27" s="71">
        <v>620</v>
      </c>
      <c r="X27" s="18"/>
      <c r="AB27" s="10"/>
    </row>
    <row r="28" spans="2:29" ht="14.4" thickBot="1">
      <c r="B28" s="15"/>
      <c r="C28" s="23"/>
      <c r="D28" s="17"/>
      <c r="E28" s="17"/>
      <c r="F28" s="17"/>
      <c r="G28" s="17"/>
      <c r="H28" s="17"/>
      <c r="I28" s="17"/>
      <c r="J28" s="17"/>
      <c r="K28" s="17"/>
      <c r="L28" s="18"/>
      <c r="N28" s="15"/>
      <c r="O28" s="67" t="s">
        <v>37</v>
      </c>
      <c r="P28" s="69">
        <v>78827</v>
      </c>
      <c r="Q28" s="69">
        <v>88860</v>
      </c>
      <c r="R28" s="72">
        <v>87615</v>
      </c>
      <c r="S28" s="72">
        <v>95286</v>
      </c>
      <c r="T28" s="72">
        <v>95544</v>
      </c>
      <c r="U28" s="72">
        <v>95568</v>
      </c>
      <c r="V28" s="72">
        <v>98369</v>
      </c>
      <c r="W28" s="72">
        <v>101910</v>
      </c>
      <c r="X28" s="18"/>
    </row>
    <row r="29" spans="2:29" ht="14.4" thickBot="1">
      <c r="B29" s="31"/>
      <c r="C29" s="32"/>
      <c r="D29" s="32"/>
      <c r="E29" s="32"/>
      <c r="F29" s="32"/>
      <c r="G29" s="32"/>
      <c r="H29" s="32"/>
      <c r="I29" s="32"/>
      <c r="J29" s="32"/>
      <c r="K29" s="32"/>
      <c r="L29" s="33"/>
      <c r="N29" s="15"/>
      <c r="O29" s="30" t="s">
        <v>38</v>
      </c>
      <c r="P29" s="69">
        <v>24101362</v>
      </c>
      <c r="Q29" s="69">
        <v>24110132</v>
      </c>
      <c r="R29" s="72">
        <v>24128941</v>
      </c>
      <c r="S29" s="72">
        <v>24146202</v>
      </c>
      <c r="T29" s="72">
        <v>24160382</v>
      </c>
      <c r="U29" s="72">
        <v>24173580</v>
      </c>
      <c r="V29" s="72">
        <v>24197837</v>
      </c>
      <c r="W29" s="72">
        <v>24264887</v>
      </c>
      <c r="X29" s="18"/>
    </row>
    <row r="30" spans="2:29" ht="5.25" customHeight="1" thickBot="1">
      <c r="N30" s="15"/>
      <c r="O30" s="17"/>
      <c r="P30" s="17"/>
      <c r="Q30" s="17"/>
      <c r="R30" s="17"/>
      <c r="S30" s="17"/>
      <c r="T30" s="17"/>
      <c r="U30" s="17"/>
      <c r="V30" s="17"/>
      <c r="W30" s="17"/>
      <c r="X30" s="18"/>
    </row>
    <row r="31" spans="2:29" ht="5.25" customHeight="1">
      <c r="B31" s="12"/>
      <c r="C31" s="117" t="s">
        <v>79</v>
      </c>
      <c r="D31" s="117"/>
      <c r="E31" s="117"/>
      <c r="F31" s="117"/>
      <c r="G31" s="117"/>
      <c r="H31" s="117"/>
      <c r="I31" s="117"/>
      <c r="J31" s="117"/>
      <c r="K31" s="117"/>
      <c r="L31" s="118"/>
      <c r="N31" s="15"/>
      <c r="O31" s="23"/>
      <c r="P31" s="23"/>
      <c r="Q31" s="23"/>
      <c r="R31" s="23"/>
      <c r="S31" s="17"/>
      <c r="T31" s="17"/>
      <c r="U31" s="17"/>
      <c r="V31" s="17"/>
      <c r="W31" s="17"/>
      <c r="X31" s="18"/>
      <c r="AC31" s="24"/>
    </row>
    <row r="32" spans="2:29" ht="31.8" customHeight="1">
      <c r="B32" s="15"/>
      <c r="C32" s="119"/>
      <c r="D32" s="119"/>
      <c r="E32" s="119"/>
      <c r="F32" s="119"/>
      <c r="G32" s="119"/>
      <c r="H32" s="119"/>
      <c r="I32" s="119"/>
      <c r="J32" s="119"/>
      <c r="K32" s="119"/>
      <c r="L32" s="120"/>
      <c r="N32" s="15"/>
      <c r="O32" s="23"/>
      <c r="P32" s="23"/>
      <c r="Q32" s="23"/>
      <c r="R32" s="23"/>
      <c r="S32" s="17"/>
      <c r="T32" s="17"/>
      <c r="U32" s="17"/>
      <c r="V32" s="17"/>
      <c r="W32" s="17"/>
      <c r="X32" s="18"/>
      <c r="AC32" s="24"/>
    </row>
    <row r="33" spans="2:29" ht="31.8" customHeight="1">
      <c r="B33" s="15"/>
      <c r="C33" s="119"/>
      <c r="D33" s="119"/>
      <c r="E33" s="119"/>
      <c r="F33" s="119"/>
      <c r="G33" s="119"/>
      <c r="H33" s="119"/>
      <c r="I33" s="119"/>
      <c r="J33" s="119"/>
      <c r="K33" s="119"/>
      <c r="L33" s="120"/>
      <c r="N33" s="15"/>
      <c r="O33" s="23"/>
      <c r="P33" s="23"/>
      <c r="Q33" s="23"/>
      <c r="R33" s="23"/>
      <c r="S33" s="17"/>
      <c r="T33" s="17"/>
      <c r="U33" s="17"/>
      <c r="V33" s="17"/>
      <c r="W33" s="17"/>
      <c r="X33" s="18"/>
      <c r="AC33" s="24"/>
    </row>
    <row r="34" spans="2:29" s="42" customFormat="1" ht="31.8" customHeight="1">
      <c r="B34" s="39"/>
      <c r="C34" s="119"/>
      <c r="D34" s="119"/>
      <c r="E34" s="119"/>
      <c r="F34" s="119"/>
      <c r="G34" s="119"/>
      <c r="H34" s="119"/>
      <c r="I34" s="119"/>
      <c r="J34" s="119"/>
      <c r="K34" s="119"/>
      <c r="L34" s="120"/>
      <c r="N34" s="39"/>
      <c r="O34" s="43"/>
      <c r="P34" s="43"/>
      <c r="Q34" s="43"/>
      <c r="R34" s="43"/>
      <c r="S34" s="40"/>
      <c r="T34" s="40"/>
      <c r="U34" s="40" t="s">
        <v>76</v>
      </c>
      <c r="V34" s="40"/>
      <c r="W34" s="40"/>
      <c r="X34" s="41"/>
      <c r="AC34" s="24"/>
    </row>
    <row r="35" spans="2:29" s="42" customFormat="1" ht="31.8" customHeight="1">
      <c r="B35" s="39"/>
      <c r="C35" s="119"/>
      <c r="D35" s="119"/>
      <c r="E35" s="119"/>
      <c r="F35" s="119"/>
      <c r="G35" s="119"/>
      <c r="H35" s="119"/>
      <c r="I35" s="119"/>
      <c r="J35" s="119"/>
      <c r="K35" s="119"/>
      <c r="L35" s="120"/>
      <c r="N35" s="39"/>
      <c r="O35" s="43"/>
      <c r="P35" s="43"/>
      <c r="Q35" s="43"/>
      <c r="R35" s="43"/>
      <c r="S35" s="40"/>
      <c r="T35" s="40"/>
      <c r="U35" s="40"/>
      <c r="V35" s="40"/>
      <c r="W35" s="40"/>
      <c r="X35" s="41"/>
      <c r="AC35" s="24"/>
    </row>
    <row r="36" spans="2:29" ht="31.8" customHeight="1">
      <c r="B36" s="15"/>
      <c r="C36" s="119"/>
      <c r="D36" s="119"/>
      <c r="E36" s="119"/>
      <c r="F36" s="119"/>
      <c r="G36" s="119"/>
      <c r="H36" s="119"/>
      <c r="I36" s="119"/>
      <c r="J36" s="119"/>
      <c r="K36" s="119"/>
      <c r="L36" s="120"/>
      <c r="N36" s="15"/>
      <c r="O36" s="23"/>
      <c r="P36" s="23"/>
      <c r="Q36" s="23"/>
      <c r="R36" s="23"/>
      <c r="S36" s="17"/>
      <c r="T36" s="17"/>
      <c r="U36" s="17"/>
      <c r="V36" s="17"/>
      <c r="W36" s="17"/>
      <c r="X36" s="18"/>
      <c r="AC36" s="24"/>
    </row>
    <row r="37" spans="2:29" ht="31.8" customHeight="1">
      <c r="B37" s="15"/>
      <c r="C37" s="119"/>
      <c r="D37" s="119"/>
      <c r="E37" s="119"/>
      <c r="F37" s="119"/>
      <c r="G37" s="119"/>
      <c r="H37" s="119"/>
      <c r="I37" s="119"/>
      <c r="J37" s="119"/>
      <c r="K37" s="119"/>
      <c r="L37" s="120"/>
      <c r="N37" s="15"/>
      <c r="O37" s="23"/>
      <c r="P37" s="23"/>
      <c r="Q37" s="23"/>
      <c r="R37" s="23"/>
      <c r="S37" s="17"/>
      <c r="T37" s="17"/>
      <c r="U37" s="17"/>
      <c r="V37" s="17"/>
      <c r="W37" s="17"/>
      <c r="X37" s="18"/>
    </row>
    <row r="38" spans="2:29" ht="31.8" customHeight="1">
      <c r="B38" s="15"/>
      <c r="C38" s="119"/>
      <c r="D38" s="119"/>
      <c r="E38" s="119"/>
      <c r="F38" s="119"/>
      <c r="G38" s="119"/>
      <c r="H38" s="119"/>
      <c r="I38" s="119"/>
      <c r="J38" s="119"/>
      <c r="K38" s="119"/>
      <c r="L38" s="120"/>
      <c r="N38" s="15"/>
      <c r="O38" s="23"/>
      <c r="P38" s="23"/>
      <c r="Q38" s="23"/>
      <c r="R38" s="23"/>
      <c r="S38" s="17"/>
      <c r="T38" s="17"/>
      <c r="U38" s="17"/>
      <c r="V38" s="17"/>
      <c r="W38" s="17"/>
      <c r="X38" s="18"/>
    </row>
    <row r="39" spans="2:29" ht="31.8" customHeight="1">
      <c r="B39" s="15"/>
      <c r="C39" s="119"/>
      <c r="D39" s="119"/>
      <c r="E39" s="119"/>
      <c r="F39" s="119"/>
      <c r="G39" s="119"/>
      <c r="H39" s="119"/>
      <c r="I39" s="119"/>
      <c r="J39" s="119"/>
      <c r="K39" s="119"/>
      <c r="L39" s="120"/>
      <c r="N39" s="15"/>
      <c r="O39" s="23"/>
      <c r="P39" s="23"/>
      <c r="Q39" s="23"/>
      <c r="R39" s="23"/>
      <c r="S39" s="17"/>
      <c r="T39" s="17"/>
      <c r="U39" s="17"/>
      <c r="V39" s="17"/>
      <c r="W39" s="17"/>
      <c r="X39" s="18"/>
      <c r="AC39" s="10"/>
    </row>
    <row r="40" spans="2:29" ht="31.8" customHeight="1">
      <c r="B40" s="15"/>
      <c r="C40" s="119"/>
      <c r="D40" s="119"/>
      <c r="E40" s="119"/>
      <c r="F40" s="119"/>
      <c r="G40" s="119"/>
      <c r="H40" s="119"/>
      <c r="I40" s="119"/>
      <c r="J40" s="119"/>
      <c r="K40" s="119"/>
      <c r="L40" s="120"/>
      <c r="N40" s="15"/>
      <c r="O40" s="23"/>
      <c r="P40" s="23"/>
      <c r="Q40" s="23"/>
      <c r="R40" s="23"/>
      <c r="S40" s="17"/>
      <c r="T40" s="17"/>
      <c r="U40" s="17"/>
      <c r="V40" s="17"/>
      <c r="W40" s="17"/>
      <c r="X40" s="18"/>
    </row>
    <row r="41" spans="2:29" ht="31.8" customHeight="1">
      <c r="B41" s="15"/>
      <c r="C41" s="119"/>
      <c r="D41" s="119"/>
      <c r="E41" s="119"/>
      <c r="F41" s="119"/>
      <c r="G41" s="119"/>
      <c r="H41" s="119"/>
      <c r="I41" s="119"/>
      <c r="J41" s="119"/>
      <c r="K41" s="119"/>
      <c r="L41" s="120"/>
      <c r="N41" s="15"/>
      <c r="O41" s="17"/>
      <c r="P41" s="17"/>
      <c r="Q41" s="17"/>
      <c r="R41" s="17"/>
      <c r="S41" s="17"/>
      <c r="T41" s="17"/>
      <c r="U41" s="17"/>
      <c r="V41" s="17"/>
      <c r="W41" s="17"/>
      <c r="X41" s="18"/>
      <c r="AA41" s="11"/>
      <c r="AC41" s="10"/>
    </row>
    <row r="42" spans="2:29" ht="31.8" customHeight="1" thickBot="1">
      <c r="B42" s="31"/>
      <c r="C42" s="121"/>
      <c r="D42" s="121"/>
      <c r="E42" s="121"/>
      <c r="F42" s="121"/>
      <c r="G42" s="121"/>
      <c r="H42" s="121"/>
      <c r="I42" s="121"/>
      <c r="J42" s="121"/>
      <c r="K42" s="121"/>
      <c r="L42" s="122"/>
      <c r="N42" s="19"/>
      <c r="O42" s="20"/>
      <c r="P42" s="20"/>
      <c r="Q42" s="20"/>
      <c r="R42" s="20"/>
      <c r="S42" s="20"/>
      <c r="T42" s="20"/>
      <c r="U42" s="20"/>
      <c r="V42" s="32"/>
      <c r="W42" s="20"/>
      <c r="X42" s="21"/>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G12" sqref="G12"/>
    </sheetView>
  </sheetViews>
  <sheetFormatPr defaultRowHeight="14.4"/>
  <cols>
    <col min="1" max="1" width="36.88671875" customWidth="1"/>
    <col min="2" max="3" width="11.5546875" customWidth="1"/>
    <col min="4" max="4" width="12.33203125" customWidth="1"/>
    <col min="5" max="5" width="13" customWidth="1"/>
    <col min="6" max="7" width="13.6640625" customWidth="1"/>
  </cols>
  <sheetData>
    <row r="1" spans="1:7" ht="22.8">
      <c r="A1" s="8" t="s">
        <v>78</v>
      </c>
      <c r="B1" s="9" t="str">
        <f>'1-Summary'!H1</f>
        <v>March 2019</v>
      </c>
      <c r="C1" s="9"/>
    </row>
    <row r="2" spans="1:7" ht="15.75" customHeight="1" thickBot="1">
      <c r="A2" s="60"/>
      <c r="B2" s="52"/>
      <c r="C2" s="52"/>
      <c r="D2" s="128"/>
      <c r="E2" s="128"/>
      <c r="F2" s="128"/>
      <c r="G2" s="128"/>
    </row>
    <row r="3" spans="1:7" ht="15.75" customHeight="1" thickBot="1">
      <c r="A3" s="137" t="s">
        <v>59</v>
      </c>
      <c r="B3" s="138"/>
      <c r="C3" s="138"/>
      <c r="D3" s="138"/>
      <c r="E3" s="138"/>
      <c r="F3" s="139"/>
      <c r="G3" s="55"/>
    </row>
    <row r="4" spans="1:7" ht="15.75" customHeight="1" thickBot="1">
      <c r="A4" s="140" t="s">
        <v>0</v>
      </c>
      <c r="B4" s="62"/>
      <c r="C4" s="129" t="s">
        <v>72</v>
      </c>
      <c r="D4" s="130"/>
      <c r="E4" s="130"/>
      <c r="F4" s="132"/>
      <c r="G4" s="55"/>
    </row>
    <row r="5" spans="1:7" ht="15.75" customHeight="1" thickBot="1">
      <c r="A5" s="141"/>
      <c r="B5" s="62" t="s">
        <v>60</v>
      </c>
      <c r="C5" s="34">
        <v>43525</v>
      </c>
      <c r="D5" s="63">
        <v>43497</v>
      </c>
      <c r="E5" s="63">
        <v>43466</v>
      </c>
      <c r="F5" s="63">
        <v>43435</v>
      </c>
      <c r="G5" s="55"/>
    </row>
    <row r="6" spans="1:7" ht="15" thickBot="1">
      <c r="A6" s="142"/>
      <c r="B6" s="62" t="s">
        <v>61</v>
      </c>
      <c r="C6" s="35" t="s">
        <v>73</v>
      </c>
      <c r="D6" s="35" t="s">
        <v>69</v>
      </c>
      <c r="E6" s="35" t="s">
        <v>62</v>
      </c>
      <c r="F6" s="35" t="s">
        <v>63</v>
      </c>
      <c r="G6" s="55"/>
    </row>
    <row r="7" spans="1:7" ht="15" thickBot="1">
      <c r="A7" s="3" t="s">
        <v>64</v>
      </c>
      <c r="B7" s="4">
        <v>0.99</v>
      </c>
      <c r="C7" s="78">
        <v>0.99660000000000004</v>
      </c>
      <c r="D7" s="78">
        <v>0.99660000000000004</v>
      </c>
      <c r="E7" s="75">
        <v>1</v>
      </c>
      <c r="F7" s="75">
        <v>1</v>
      </c>
      <c r="G7" s="55"/>
    </row>
    <row r="8" spans="1:7" ht="15" thickBot="1">
      <c r="A8" s="5" t="s">
        <v>2</v>
      </c>
      <c r="B8" s="37">
        <v>8300</v>
      </c>
      <c r="C8" s="35">
        <v>6194</v>
      </c>
      <c r="D8" s="35">
        <v>6105</v>
      </c>
      <c r="E8" s="35">
        <v>6049</v>
      </c>
      <c r="F8" s="35">
        <v>6160</v>
      </c>
      <c r="G8" s="55"/>
    </row>
    <row r="9" spans="1:7" ht="15" thickBot="1">
      <c r="A9" s="5" t="s">
        <v>51</v>
      </c>
      <c r="B9" s="37">
        <v>4200</v>
      </c>
      <c r="C9" s="35">
        <v>29281</v>
      </c>
      <c r="D9" s="35">
        <v>29318</v>
      </c>
      <c r="E9" s="35">
        <v>29269</v>
      </c>
      <c r="F9" s="35">
        <v>28986</v>
      </c>
      <c r="G9" s="55"/>
    </row>
    <row r="10" spans="1:7" ht="15" thickBot="1">
      <c r="A10" s="5" t="s">
        <v>3</v>
      </c>
      <c r="B10" s="36">
        <v>0.95</v>
      </c>
      <c r="C10" s="36">
        <v>1</v>
      </c>
      <c r="D10" s="36">
        <v>1</v>
      </c>
      <c r="E10" s="36">
        <v>1</v>
      </c>
      <c r="F10" s="36">
        <v>1</v>
      </c>
      <c r="G10" s="55"/>
    </row>
    <row r="11" spans="1:7" ht="15" thickBot="1">
      <c r="A11" s="5" t="s">
        <v>65</v>
      </c>
      <c r="B11" s="35" t="s">
        <v>4</v>
      </c>
      <c r="C11" s="35">
        <v>0.82</v>
      </c>
      <c r="D11" s="35">
        <v>0.67</v>
      </c>
      <c r="E11" s="35">
        <v>0.64</v>
      </c>
      <c r="F11" s="35">
        <v>0.56999999999999995</v>
      </c>
      <c r="G11" s="55"/>
    </row>
    <row r="12" spans="1:7" ht="15" thickBot="1">
      <c r="A12" s="5" t="s">
        <v>5</v>
      </c>
      <c r="B12" s="35" t="s">
        <v>4</v>
      </c>
      <c r="C12" s="35">
        <v>909805</v>
      </c>
      <c r="D12" s="35">
        <v>921895</v>
      </c>
      <c r="E12" s="35">
        <v>903198</v>
      </c>
      <c r="F12" s="35">
        <v>996573</v>
      </c>
      <c r="G12" s="55"/>
    </row>
    <row r="13" spans="1:7" ht="15" thickBot="1">
      <c r="A13" s="5" t="s">
        <v>6</v>
      </c>
      <c r="B13" s="35" t="s">
        <v>4</v>
      </c>
      <c r="C13" s="36">
        <v>0.02</v>
      </c>
      <c r="D13" s="36">
        <v>-0.08</v>
      </c>
      <c r="E13" s="36">
        <v>-0.09</v>
      </c>
      <c r="F13" s="84">
        <v>4.5999999999999999E-2</v>
      </c>
    </row>
    <row r="14" spans="1:7">
      <c r="A14" s="79"/>
    </row>
    <row r="15" spans="1:7" ht="15" thickBot="1">
      <c r="A15" s="64"/>
      <c r="B15" s="56"/>
      <c r="C15" s="61"/>
      <c r="D15" s="65"/>
      <c r="E15" s="65"/>
      <c r="F15" s="65"/>
    </row>
    <row r="16" spans="1:7" ht="15.75" customHeight="1" thickBot="1">
      <c r="A16" s="129" t="s">
        <v>7</v>
      </c>
      <c r="B16" s="130"/>
      <c r="C16" s="131"/>
      <c r="D16" s="130"/>
      <c r="E16" s="130"/>
      <c r="F16" s="130"/>
      <c r="G16" s="132"/>
    </row>
    <row r="17" spans="1:12" ht="15.75" customHeight="1" thickBot="1">
      <c r="A17" s="1"/>
      <c r="B17" s="52"/>
      <c r="C17" s="53"/>
      <c r="D17" s="133" t="s">
        <v>50</v>
      </c>
      <c r="E17" s="134"/>
      <c r="F17" s="135"/>
      <c r="G17" s="136"/>
      <c r="L17" s="70"/>
    </row>
    <row r="18" spans="1:12" ht="15.75" customHeight="1" thickBot="1">
      <c r="A18" s="1" t="s">
        <v>0</v>
      </c>
      <c r="B18" s="52" t="s">
        <v>1</v>
      </c>
      <c r="C18" s="45">
        <v>43525</v>
      </c>
      <c r="D18" s="45">
        <v>43497</v>
      </c>
      <c r="E18" s="45">
        <v>43466</v>
      </c>
      <c r="F18" s="45">
        <v>43435</v>
      </c>
      <c r="G18" s="45">
        <v>43405</v>
      </c>
      <c r="L18" s="76"/>
    </row>
    <row r="19" spans="1:12" ht="15.75" customHeight="1" thickBot="1">
      <c r="A19" s="2"/>
      <c r="B19" s="52"/>
      <c r="C19" s="46" t="s">
        <v>71</v>
      </c>
      <c r="D19" s="83" t="s">
        <v>70</v>
      </c>
      <c r="E19" s="83" t="s">
        <v>66</v>
      </c>
      <c r="F19" s="83" t="s">
        <v>56</v>
      </c>
      <c r="G19" s="83" t="s">
        <v>55</v>
      </c>
      <c r="L19" s="77"/>
    </row>
    <row r="20" spans="1:12" ht="15" thickBot="1">
      <c r="A20" s="3" t="s">
        <v>8</v>
      </c>
      <c r="B20" s="4">
        <v>0.99</v>
      </c>
      <c r="C20" s="86">
        <v>1</v>
      </c>
      <c r="D20" s="86">
        <v>1</v>
      </c>
      <c r="E20" s="54">
        <v>1</v>
      </c>
      <c r="F20" s="54">
        <v>1</v>
      </c>
      <c r="G20" s="54">
        <v>1</v>
      </c>
      <c r="L20" s="55"/>
    </row>
    <row r="21" spans="1:12" ht="15" thickBot="1">
      <c r="A21" s="5" t="s">
        <v>9</v>
      </c>
      <c r="B21" s="36">
        <v>0.99</v>
      </c>
      <c r="C21" s="54">
        <v>1</v>
      </c>
      <c r="D21" s="85">
        <v>0.99970000000000003</v>
      </c>
      <c r="E21" s="54">
        <v>1</v>
      </c>
      <c r="F21" s="54">
        <v>1</v>
      </c>
      <c r="G21" s="54">
        <v>1</v>
      </c>
    </row>
    <row r="22" spans="1:12">
      <c r="F22" s="66"/>
    </row>
    <row r="23" spans="1:12" ht="15.75" customHeight="1">
      <c r="A23" s="143" t="s">
        <v>77</v>
      </c>
    </row>
    <row r="25" spans="1:12">
      <c r="A25" s="87" t="s">
        <v>44</v>
      </c>
      <c r="B25" s="88" t="s">
        <v>45</v>
      </c>
      <c r="C25" s="88" t="s">
        <v>46</v>
      </c>
      <c r="D25" s="88" t="s">
        <v>47</v>
      </c>
      <c r="E25" s="88" t="s">
        <v>48</v>
      </c>
      <c r="F25" s="88" t="s">
        <v>49</v>
      </c>
      <c r="G25" s="88" t="s">
        <v>27</v>
      </c>
    </row>
    <row r="26" spans="1:12">
      <c r="A26" s="89">
        <v>43191</v>
      </c>
      <c r="B26" s="90">
        <v>0</v>
      </c>
      <c r="C26" s="91">
        <v>55</v>
      </c>
      <c r="D26" s="90">
        <v>22</v>
      </c>
      <c r="E26" s="92">
        <v>0</v>
      </c>
      <c r="F26" s="92">
        <v>0</v>
      </c>
      <c r="G26" s="93">
        <f t="shared" ref="G26:G37" si="0">SUM(B26:F26)</f>
        <v>77</v>
      </c>
    </row>
    <row r="27" spans="1:12">
      <c r="A27" s="89">
        <v>43221</v>
      </c>
      <c r="B27" s="90">
        <v>0</v>
      </c>
      <c r="C27" s="91">
        <v>17</v>
      </c>
      <c r="D27" s="90">
        <v>55</v>
      </c>
      <c r="E27" s="92">
        <v>1</v>
      </c>
      <c r="F27" s="92">
        <v>0</v>
      </c>
      <c r="G27" s="93">
        <f t="shared" si="0"/>
        <v>73</v>
      </c>
    </row>
    <row r="28" spans="1:12">
      <c r="A28" s="89">
        <v>43252</v>
      </c>
      <c r="B28" s="90">
        <v>0</v>
      </c>
      <c r="C28" s="91">
        <v>26</v>
      </c>
      <c r="D28" s="90">
        <v>51</v>
      </c>
      <c r="E28" s="92">
        <v>3</v>
      </c>
      <c r="F28" s="92">
        <v>0</v>
      </c>
      <c r="G28" s="93">
        <f t="shared" si="0"/>
        <v>80</v>
      </c>
    </row>
    <row r="29" spans="1:12">
      <c r="A29" s="89">
        <v>43282</v>
      </c>
      <c r="B29" s="90">
        <v>0</v>
      </c>
      <c r="C29" s="91">
        <v>43</v>
      </c>
      <c r="D29" s="90">
        <v>106</v>
      </c>
      <c r="E29" s="92">
        <v>4</v>
      </c>
      <c r="F29" s="92">
        <v>0</v>
      </c>
      <c r="G29" s="93">
        <f t="shared" si="0"/>
        <v>153</v>
      </c>
    </row>
    <row r="30" spans="1:12">
      <c r="A30" s="89">
        <v>43313</v>
      </c>
      <c r="B30" s="94">
        <v>1</v>
      </c>
      <c r="C30" s="94">
        <v>20</v>
      </c>
      <c r="D30" s="94">
        <v>42</v>
      </c>
      <c r="E30" s="94">
        <v>0</v>
      </c>
      <c r="F30" s="94">
        <v>0</v>
      </c>
      <c r="G30" s="93">
        <f t="shared" si="0"/>
        <v>63</v>
      </c>
    </row>
    <row r="31" spans="1:12">
      <c r="A31" s="89">
        <v>43344</v>
      </c>
      <c r="B31" s="94">
        <v>0</v>
      </c>
      <c r="C31" s="94">
        <v>15</v>
      </c>
      <c r="D31" s="94">
        <v>35</v>
      </c>
      <c r="E31" s="94">
        <v>2</v>
      </c>
      <c r="F31" s="94">
        <v>0</v>
      </c>
      <c r="G31" s="93">
        <f t="shared" si="0"/>
        <v>52</v>
      </c>
    </row>
    <row r="32" spans="1:12">
      <c r="A32" s="89">
        <v>43374</v>
      </c>
      <c r="B32" s="94">
        <v>0</v>
      </c>
      <c r="C32" s="94">
        <v>0</v>
      </c>
      <c r="D32" s="94">
        <v>53</v>
      </c>
      <c r="E32" s="94">
        <v>0</v>
      </c>
      <c r="F32" s="94">
        <v>9</v>
      </c>
      <c r="G32" s="93">
        <f t="shared" si="0"/>
        <v>62</v>
      </c>
    </row>
    <row r="33" spans="1:7">
      <c r="A33" s="89">
        <v>43405</v>
      </c>
      <c r="B33" s="94">
        <v>0</v>
      </c>
      <c r="C33" s="94">
        <v>0</v>
      </c>
      <c r="D33" s="94">
        <v>53</v>
      </c>
      <c r="E33" s="94">
        <v>0</v>
      </c>
      <c r="F33" s="94">
        <v>9</v>
      </c>
      <c r="G33" s="93">
        <f t="shared" si="0"/>
        <v>62</v>
      </c>
    </row>
    <row r="34" spans="1:7">
      <c r="A34" s="89">
        <v>43435</v>
      </c>
      <c r="B34" s="94">
        <v>0</v>
      </c>
      <c r="C34" s="94">
        <v>5</v>
      </c>
      <c r="D34" s="94">
        <v>27</v>
      </c>
      <c r="E34" s="94">
        <v>0</v>
      </c>
      <c r="F34" s="94">
        <v>0</v>
      </c>
      <c r="G34" s="93">
        <f t="shared" si="0"/>
        <v>32</v>
      </c>
    </row>
    <row r="35" spans="1:7">
      <c r="A35" s="89">
        <v>43466</v>
      </c>
      <c r="B35" s="94">
        <v>0</v>
      </c>
      <c r="C35" s="94">
        <v>4</v>
      </c>
      <c r="D35" s="94">
        <v>48</v>
      </c>
      <c r="E35" s="94">
        <v>2</v>
      </c>
      <c r="F35" s="94">
        <v>0</v>
      </c>
      <c r="G35" s="93">
        <f t="shared" si="0"/>
        <v>54</v>
      </c>
    </row>
    <row r="36" spans="1:7">
      <c r="A36" s="89">
        <v>43497</v>
      </c>
      <c r="B36" s="94">
        <v>0</v>
      </c>
      <c r="C36" s="94">
        <v>10</v>
      </c>
      <c r="D36" s="94">
        <v>57</v>
      </c>
      <c r="E36" s="94">
        <v>5</v>
      </c>
      <c r="F36" s="94">
        <v>0</v>
      </c>
      <c r="G36" s="93">
        <f t="shared" ref="G36" si="1">SUM(B36:F36)</f>
        <v>72</v>
      </c>
    </row>
    <row r="37" spans="1:7">
      <c r="A37" s="89">
        <v>43525</v>
      </c>
      <c r="B37" s="94">
        <v>1</v>
      </c>
      <c r="C37" s="94">
        <v>5</v>
      </c>
      <c r="D37" s="94">
        <v>40</v>
      </c>
      <c r="E37" s="94">
        <v>1</v>
      </c>
      <c r="F37" s="94">
        <v>0</v>
      </c>
      <c r="G37" s="93">
        <f t="shared" si="0"/>
        <v>47</v>
      </c>
    </row>
    <row r="38" spans="1:7">
      <c r="A38" s="95" t="s">
        <v>27</v>
      </c>
      <c r="B38" s="88">
        <f>SUM(B26:B37)</f>
        <v>2</v>
      </c>
      <c r="C38" s="88">
        <f>SUM(C26:C37)</f>
        <v>200</v>
      </c>
      <c r="D38" s="88">
        <f>SUM(D26:D37)</f>
        <v>589</v>
      </c>
      <c r="E38" s="88">
        <f>SUM(E26:E37)</f>
        <v>18</v>
      </c>
      <c r="F38" s="88">
        <f>SUM(F26:F37)</f>
        <v>18</v>
      </c>
      <c r="G38" s="88">
        <f>SUM(G26:G37)</f>
        <v>827</v>
      </c>
    </row>
  </sheetData>
  <mergeCells count="6">
    <mergeCell ref="D2:G2"/>
    <mergeCell ref="A16:G16"/>
    <mergeCell ref="D17:G17"/>
    <mergeCell ref="A3:F3"/>
    <mergeCell ref="C4:F4"/>
    <mergeCell ref="A4: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opLeftCell="B1" workbookViewId="0">
      <selection activeCell="M16" sqref="M16"/>
    </sheetView>
  </sheetViews>
  <sheetFormatPr defaultColWidth="9.109375" defaultRowHeight="13.8"/>
  <cols>
    <col min="1" max="1" width="2.5546875" style="6" customWidth="1"/>
    <col min="2" max="5" width="9.109375" style="6"/>
    <col min="6" max="6" width="9.88671875" style="6" bestFit="1" customWidth="1"/>
    <col min="7" max="8" width="11" style="6" bestFit="1" customWidth="1"/>
    <col min="9" max="9" width="11.6640625" style="6" customWidth="1"/>
    <col min="10" max="11" width="11" style="6" bestFit="1" customWidth="1"/>
    <col min="12" max="12" width="10.88671875" style="6" customWidth="1"/>
    <col min="13" max="16" width="11" style="6" bestFit="1" customWidth="1"/>
    <col min="17" max="17" width="12.109375" style="6" customWidth="1"/>
    <col min="18" max="18" width="10.88671875" style="6" customWidth="1"/>
    <col min="19" max="19" width="11" style="6" bestFit="1" customWidth="1"/>
    <col min="20" max="20" width="9.88671875" style="6" bestFit="1" customWidth="1"/>
    <col min="21" max="21" width="11" style="6" bestFit="1" customWidth="1"/>
    <col min="22" max="24" width="12.6640625" style="6" bestFit="1" customWidth="1"/>
    <col min="25" max="26" width="12.5546875" style="6" customWidth="1"/>
    <col min="27" max="27" width="13.109375" style="6" customWidth="1"/>
    <col min="28" max="28" width="12.33203125" style="6" customWidth="1"/>
    <col min="29" max="16384" width="9.109375" style="6"/>
  </cols>
  <sheetData>
    <row r="1" spans="1:28" ht="22.8">
      <c r="A1" s="8" t="s">
        <v>14</v>
      </c>
      <c r="I1" s="9" t="str">
        <f>'1-Summary'!H1</f>
        <v>March 2019</v>
      </c>
    </row>
    <row r="2" spans="1:28">
      <c r="T2" s="73"/>
    </row>
    <row r="3" spans="1:28">
      <c r="F3" s="97">
        <v>42826</v>
      </c>
      <c r="G3" s="97">
        <v>42856</v>
      </c>
      <c r="H3" s="97">
        <v>42887</v>
      </c>
      <c r="I3" s="97">
        <v>42917</v>
      </c>
      <c r="J3" s="97">
        <v>42948</v>
      </c>
      <c r="K3" s="97">
        <v>42979</v>
      </c>
      <c r="L3" s="97">
        <v>43009</v>
      </c>
      <c r="M3" s="97">
        <v>43040</v>
      </c>
      <c r="N3" s="97">
        <v>43070</v>
      </c>
      <c r="O3" s="97">
        <v>43101</v>
      </c>
      <c r="P3" s="97">
        <v>43132</v>
      </c>
      <c r="Q3" s="97">
        <v>43160</v>
      </c>
      <c r="R3" s="97">
        <v>43191</v>
      </c>
      <c r="S3" s="97">
        <v>43221</v>
      </c>
      <c r="T3" s="97">
        <v>43252</v>
      </c>
      <c r="U3" s="97">
        <v>43282</v>
      </c>
      <c r="V3" s="97">
        <v>43313</v>
      </c>
      <c r="W3" s="144">
        <v>43344</v>
      </c>
      <c r="X3" s="144">
        <v>43374</v>
      </c>
      <c r="Y3" s="145">
        <v>43405</v>
      </c>
      <c r="Z3" s="144">
        <v>43435</v>
      </c>
      <c r="AA3" s="144">
        <v>43466</v>
      </c>
      <c r="AB3" s="97">
        <v>43497</v>
      </c>
    </row>
    <row r="4" spans="1:28">
      <c r="B4" s="6" t="s">
        <v>18</v>
      </c>
      <c r="F4" s="100">
        <v>8804</v>
      </c>
      <c r="G4" s="100">
        <v>26671</v>
      </c>
      <c r="H4" s="100">
        <v>13740</v>
      </c>
      <c r="I4" s="100">
        <v>15678</v>
      </c>
      <c r="J4" s="100">
        <v>9130</v>
      </c>
      <c r="K4" s="100">
        <v>10688</v>
      </c>
      <c r="L4" s="100">
        <v>39076</v>
      </c>
      <c r="M4" s="100">
        <v>11416</v>
      </c>
      <c r="N4" s="100">
        <v>10208</v>
      </c>
      <c r="O4" s="100">
        <v>13298</v>
      </c>
      <c r="P4" s="100">
        <v>11088</v>
      </c>
      <c r="Q4" s="100">
        <v>10560</v>
      </c>
      <c r="R4" s="100">
        <v>36300</v>
      </c>
      <c r="S4" s="100">
        <v>30049</v>
      </c>
      <c r="T4" s="100">
        <v>5697</v>
      </c>
      <c r="U4" s="100">
        <v>26303.87</v>
      </c>
      <c r="V4" s="100">
        <v>15571</v>
      </c>
      <c r="W4" s="101">
        <v>25524</v>
      </c>
      <c r="X4" s="101">
        <v>10050</v>
      </c>
      <c r="Y4" s="102">
        <v>15625</v>
      </c>
      <c r="Z4" s="101">
        <v>36050</v>
      </c>
      <c r="AA4" s="101">
        <v>18178</v>
      </c>
      <c r="AB4" s="100">
        <v>17218</v>
      </c>
    </row>
    <row r="5" spans="1:28">
      <c r="B5" s="6" t="s">
        <v>19</v>
      </c>
      <c r="F5" s="100">
        <v>4120</v>
      </c>
      <c r="G5" s="100">
        <v>254</v>
      </c>
      <c r="H5" s="100">
        <v>5242</v>
      </c>
      <c r="I5" s="100">
        <v>8263</v>
      </c>
      <c r="J5" s="100">
        <v>44894</v>
      </c>
      <c r="K5" s="100">
        <v>5230</v>
      </c>
      <c r="L5" s="100">
        <v>5938</v>
      </c>
      <c r="M5" s="100">
        <v>18372</v>
      </c>
      <c r="N5" s="100">
        <v>0</v>
      </c>
      <c r="O5" s="100">
        <v>5216</v>
      </c>
      <c r="P5" s="100">
        <v>2226</v>
      </c>
      <c r="Q5" s="100">
        <v>6297</v>
      </c>
      <c r="R5" s="100">
        <v>4118</v>
      </c>
      <c r="S5" s="100">
        <v>17155</v>
      </c>
      <c r="T5" s="100">
        <v>9289</v>
      </c>
      <c r="U5" s="100">
        <v>2760</v>
      </c>
      <c r="V5" s="100">
        <v>10868.6</v>
      </c>
      <c r="W5" s="101">
        <v>0</v>
      </c>
      <c r="X5" s="101">
        <v>10952</v>
      </c>
      <c r="Y5" s="102">
        <v>0</v>
      </c>
      <c r="Z5" s="101">
        <v>14866</v>
      </c>
      <c r="AA5" s="102">
        <v>0</v>
      </c>
      <c r="AB5" s="100">
        <v>8182</v>
      </c>
    </row>
    <row r="6" spans="1:28">
      <c r="F6" s="103"/>
      <c r="G6" s="103"/>
      <c r="H6" s="103"/>
      <c r="I6" s="103"/>
      <c r="J6" s="103"/>
      <c r="K6" s="103"/>
      <c r="L6" s="103"/>
      <c r="M6" s="103"/>
      <c r="N6" s="103"/>
      <c r="O6" s="103"/>
      <c r="P6" s="103"/>
      <c r="Q6" s="103"/>
      <c r="R6" s="103"/>
      <c r="S6" s="103"/>
      <c r="T6" s="104"/>
      <c r="U6" s="103"/>
      <c r="V6" s="103"/>
      <c r="W6" s="103"/>
      <c r="X6" s="103"/>
      <c r="Y6" s="103"/>
      <c r="Z6" s="99"/>
      <c r="AA6" s="99"/>
      <c r="AB6" s="98"/>
    </row>
    <row r="7" spans="1:28">
      <c r="B7" s="6" t="s">
        <v>28</v>
      </c>
      <c r="F7" s="105">
        <f>F4</f>
        <v>8804</v>
      </c>
      <c r="G7" s="105">
        <f>F7+G4</f>
        <v>35475</v>
      </c>
      <c r="H7" s="105">
        <f>G7+H4</f>
        <v>49215</v>
      </c>
      <c r="I7" s="105">
        <f t="shared" ref="I7:R7" si="0">H7+I4</f>
        <v>64893</v>
      </c>
      <c r="J7" s="105">
        <f t="shared" si="0"/>
        <v>74023</v>
      </c>
      <c r="K7" s="105">
        <f t="shared" si="0"/>
        <v>84711</v>
      </c>
      <c r="L7" s="105">
        <f t="shared" si="0"/>
        <v>123787</v>
      </c>
      <c r="M7" s="105">
        <f t="shared" si="0"/>
        <v>135203</v>
      </c>
      <c r="N7" s="105">
        <f t="shared" si="0"/>
        <v>145411</v>
      </c>
      <c r="O7" s="105">
        <f t="shared" si="0"/>
        <v>158709</v>
      </c>
      <c r="P7" s="105">
        <f t="shared" si="0"/>
        <v>169797</v>
      </c>
      <c r="Q7" s="105">
        <f t="shared" si="0"/>
        <v>180357</v>
      </c>
      <c r="R7" s="105">
        <f t="shared" si="0"/>
        <v>216657</v>
      </c>
      <c r="S7" s="106">
        <f t="shared" ref="S7:X7" si="1">R7+S4</f>
        <v>246706</v>
      </c>
      <c r="T7" s="107">
        <f t="shared" si="1"/>
        <v>252403</v>
      </c>
      <c r="U7" s="107">
        <f t="shared" si="1"/>
        <v>278706.87</v>
      </c>
      <c r="V7" s="108">
        <f t="shared" si="1"/>
        <v>294277.87</v>
      </c>
      <c r="W7" s="108">
        <f t="shared" si="1"/>
        <v>319801.87</v>
      </c>
      <c r="X7" s="108">
        <f t="shared" si="1"/>
        <v>329851.87</v>
      </c>
      <c r="Y7" s="109">
        <f>X7+Y4</f>
        <v>345476.87</v>
      </c>
      <c r="Z7" s="110">
        <f>X7+Z4</f>
        <v>365901.87</v>
      </c>
      <c r="AA7" s="110">
        <f>Y7+AA4</f>
        <v>363654.87</v>
      </c>
      <c r="AB7" s="108">
        <f>AA7+AB4</f>
        <v>380872.87</v>
      </c>
    </row>
    <row r="10" spans="1:28">
      <c r="B10" s="6" t="s">
        <v>15</v>
      </c>
      <c r="I10" s="6" t="s">
        <v>16</v>
      </c>
    </row>
    <row r="12" spans="1:28">
      <c r="B12" s="6" t="s">
        <v>22</v>
      </c>
      <c r="I12" s="6" t="s">
        <v>16</v>
      </c>
    </row>
    <row r="14" spans="1:28">
      <c r="B14" s="6" t="s">
        <v>17</v>
      </c>
      <c r="I14" s="6" t="s">
        <v>16</v>
      </c>
    </row>
    <row r="16" spans="1:28">
      <c r="B16" s="25" t="s">
        <v>29</v>
      </c>
      <c r="H16" s="96" t="s">
        <v>80</v>
      </c>
      <c r="I16" s="146">
        <v>1786525</v>
      </c>
    </row>
  </sheetData>
  <conditionalFormatting sqref="F7:Q7">
    <cfRule type="cellIs" dxfId="6" priority="236" operator="greaterThan">
      <formula>$H$16</formula>
    </cfRule>
    <cfRule type="cellIs" dxfId="5" priority="237" operator="lessThanOrEqual">
      <formula>$H$16*0.85</formula>
    </cfRule>
  </conditionalFormatting>
  <conditionalFormatting sqref="F7">
    <cfRule type="cellIs" dxfId="4" priority="5" operator="between">
      <formula>$H$16*0.85</formula>
      <formula>$H$16</formula>
    </cfRule>
  </conditionalFormatting>
  <conditionalFormatting sqref="G7:Q7">
    <cfRule type="cellIs" dxfId="3" priority="4" operator="between">
      <formula>$H$16*0.85</formula>
      <formula>$H$16</formula>
    </cfRule>
  </conditionalFormatting>
  <conditionalFormatting sqref="R7">
    <cfRule type="cellIs" dxfId="2" priority="2" operator="greaterThan">
      <formula>$H$16</formula>
    </cfRule>
    <cfRule type="cellIs" dxfId="1" priority="3" operator="lessThanOrEqual">
      <formula>$H$16*0.85</formula>
    </cfRule>
  </conditionalFormatting>
  <conditionalFormatting sqref="R7">
    <cfRule type="cellIs" dxfId="0" priority="1" operator="between">
      <formula>$H$16*0.85</formula>
      <formula>$H$16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14" sqref="R14"/>
    </sheetView>
  </sheetViews>
  <sheetFormatPr defaultColWidth="9" defaultRowHeight="14.4"/>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P1"/>
  <sheetViews>
    <sheetView topLeftCell="K1" zoomScale="80" zoomScaleNormal="80" workbookViewId="0">
      <selection activeCell="X27" sqref="X27"/>
    </sheetView>
  </sheetViews>
  <sheetFormatPr defaultColWidth="9" defaultRowHeight="18.75" customHeight="1"/>
  <cols>
    <col min="1" max="2" width="9" style="80"/>
    <col min="3" max="5" width="9" style="81"/>
    <col min="6" max="8" width="9" style="80"/>
    <col min="9" max="9" width="9" style="82"/>
    <col min="10" max="13" width="9" style="80"/>
    <col min="14" max="18" width="9" style="82"/>
    <col min="19" max="24" width="9" style="80"/>
    <col min="25" max="25" width="9" style="81"/>
    <col min="26" max="29" width="9" style="80"/>
    <col min="30" max="42" width="9" style="82"/>
    <col min="43" max="16384" width="9" style="80"/>
  </cols>
  <sheetData/>
  <protectedRanges>
    <protectedRange password="D37B" sqref="AF2:AL2 A3:Z8 A2:F2 AD2 H2:Z2" name="Range1_1_2" securityDescriptor="O:WDG:WDD:(A;;CC;;;S-1-5-21-852109325-4236797708-1392725387-220553)(A;;CC;;;S-1-5-21-852109325-4236797708-1392725387-190392)"/>
  </protectedRange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1-Summary</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2019-04-25T13:48:29Z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-1504366201</vt:i4>
  </property>
  <property fmtid="{D5CDD505-2E9C-101B-9397-08002B2CF9AE}" pid="3" name="_NewReviewCycle">
    <vt:lpwstr/>
  </property>
  <property fmtid="{D5CDD505-2E9C-101B-9397-08002B2CF9AE}" pid="4" name="_EmailSubject">
    <vt:lpwstr>For Publication DSC CoMC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1881004612</vt:i4>
  </property>
  <property fmtid="{D5CDD505-2E9C-101B-9397-08002B2CF9AE}" pid="8" name="_ReviewingToolsShownOnce">
    <vt:lpwstr/>
  </property>
</Properties>
</file>