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620" windowWidth="14860" windowHeight="5260" tabRatio="657" activeTab="0"/>
  </bookViews>
  <sheets>
    <sheet name="Meter Validations" sheetId="1" r:id="rId1"/>
  </sheets>
  <definedNames>
    <definedName name="_xlnm.Print_Area" localSheetId="0">'Meter Validations'!$A$1:$N$24</definedName>
  </definedNames>
  <calcPr fullCalcOnLoad="1"/>
</workbook>
</file>

<file path=xl/sharedStrings.xml><?xml version="1.0" encoding="utf-8"?>
<sst xmlns="http://schemas.openxmlformats.org/spreadsheetml/2006/main" count="320" uniqueCount="113">
  <si>
    <t>Site Name</t>
  </si>
  <si>
    <t>Meter Type</t>
  </si>
  <si>
    <t>LDZ</t>
  </si>
  <si>
    <t>Yes</t>
  </si>
  <si>
    <t>No</t>
  </si>
  <si>
    <t>MER</t>
  </si>
  <si>
    <t>Validation Type</t>
  </si>
  <si>
    <t>Validation</t>
  </si>
  <si>
    <t>Routine</t>
  </si>
  <si>
    <t>Exceptional</t>
  </si>
  <si>
    <t>Exit Zones</t>
  </si>
  <si>
    <t>DROP DOWN LIST</t>
  </si>
  <si>
    <t>EM</t>
  </si>
  <si>
    <t>WM</t>
  </si>
  <si>
    <t>EA</t>
  </si>
  <si>
    <t>NW</t>
  </si>
  <si>
    <t>NT</t>
  </si>
  <si>
    <t>ALREWAS EM   (MTD)</t>
  </si>
  <si>
    <t>EM3</t>
  </si>
  <si>
    <t>Orifice</t>
  </si>
  <si>
    <t>ALREWAS WM  (MTA)</t>
  </si>
  <si>
    <t>WM2</t>
  </si>
  <si>
    <t>ALREWAS WM  (MTB)</t>
  </si>
  <si>
    <t>ASPLEY  (MTA)</t>
  </si>
  <si>
    <t>WM1</t>
  </si>
  <si>
    <t>ATHERSTONE  (MRA)</t>
  </si>
  <si>
    <t>WM3-EM4</t>
  </si>
  <si>
    <t>Turbine</t>
  </si>
  <si>
    <t>ATHERSTONE  (MRB)</t>
  </si>
  <si>
    <t>AUDLEY NW  (MTC)</t>
  </si>
  <si>
    <t>NW2</t>
  </si>
  <si>
    <t>AUDLEY WM  (MTD)</t>
  </si>
  <si>
    <t>AUDLEY WM  (MTE)</t>
  </si>
  <si>
    <t>AUSTREY  (MTA)</t>
  </si>
  <si>
    <t>BACTON  (MRD)</t>
  </si>
  <si>
    <t>EA1</t>
  </si>
  <si>
    <t>BLABY  (MTA)</t>
  </si>
  <si>
    <t>BLACKROD  (MTA)</t>
  </si>
  <si>
    <t>NW1</t>
  </si>
  <si>
    <t>BLACKROD  (MTB)</t>
  </si>
  <si>
    <t>BLYBOROUGH  (MTA)</t>
  </si>
  <si>
    <t>EM2</t>
  </si>
  <si>
    <t>BRACKNELL  (MTA)</t>
  </si>
  <si>
    <t>NT1-SE2</t>
  </si>
  <si>
    <t>BRISLEY  (MRA)</t>
  </si>
  <si>
    <t>BRISLEY  (MRB)</t>
  </si>
  <si>
    <t>CALDECOTT  (MRB)</t>
  </si>
  <si>
    <t>EM4</t>
  </si>
  <si>
    <t>CALDECOTT  (MTA)</t>
  </si>
  <si>
    <t>DROINTON (UMA)</t>
  </si>
  <si>
    <t>Ultrasonic</t>
  </si>
  <si>
    <t>DROINTON (UMB)</t>
  </si>
  <si>
    <t>DUNSTALL GREEN (MRA)</t>
  </si>
  <si>
    <t>ECCLESTON  (MTA)</t>
  </si>
  <si>
    <t>GOSBERTON  (MTA)</t>
  </si>
  <si>
    <t>GREAT WILBRAHAM  (MTA)</t>
  </si>
  <si>
    <t>EA2</t>
  </si>
  <si>
    <t>HOLMES CHAPEL  (MTA)</t>
  </si>
  <si>
    <t>HORNDON OFFTAKE - 'B' (MTA)</t>
  </si>
  <si>
    <t>NT2</t>
  </si>
  <si>
    <t>HYDES PASTURES  (MTB)</t>
  </si>
  <si>
    <t>KIRKSTEAD  (MRA)</t>
  </si>
  <si>
    <t>KIRKSTEAD  (MRB)</t>
  </si>
  <si>
    <t>LEAMINGTON  (MRA)</t>
  </si>
  <si>
    <t>WM3</t>
  </si>
  <si>
    <t>LEAMINGTON  (MRB)</t>
  </si>
  <si>
    <t>LOWER QUINTON (UMA)</t>
  </si>
  <si>
    <t>LOWER QUINTON (UMB)</t>
  </si>
  <si>
    <t>LUPTON  (MTA)</t>
  </si>
  <si>
    <t>LUXBOROUGH LANE  (MTA)</t>
  </si>
  <si>
    <t>LUXBOROUGH LANE  (MTB)</t>
  </si>
  <si>
    <t>MALPAS  (MRA)</t>
  </si>
  <si>
    <t>MARKET HARBOROUGH  (MTA)</t>
  </si>
  <si>
    <t>MATCHING GREEN  (MTA)</t>
  </si>
  <si>
    <t>EA4</t>
  </si>
  <si>
    <t>MICKLE TRAFFORD  (MTA)</t>
  </si>
  <si>
    <t>MILWICH  (MTA)</t>
  </si>
  <si>
    <t>PARTINGTON  (MTA)</t>
  </si>
  <si>
    <t>PETERBOROUGH EYE  (MTA)</t>
  </si>
  <si>
    <t>PETERBOROUGH EYE  (MTB)</t>
  </si>
  <si>
    <t>PETERS GREEN  (MTA)</t>
  </si>
  <si>
    <t>NT3</t>
  </si>
  <si>
    <t>PETERS GREEN  (MTB)</t>
  </si>
  <si>
    <t>PETERS GREEN 2  (MTC)</t>
  </si>
  <si>
    <t>PETERS GREEN 2  (MTD)</t>
  </si>
  <si>
    <t>ROSS WM  (MTA)</t>
  </si>
  <si>
    <t>ROUDHAM HEATH  (MTA)</t>
  </si>
  <si>
    <t>ROYSTON  (MRA)</t>
  </si>
  <si>
    <t>ROYSTON  (MRB)</t>
  </si>
  <si>
    <t>RUGBY  (MTB)</t>
  </si>
  <si>
    <t>SAMLESBURY  (MTA)</t>
  </si>
  <si>
    <t>SHUSTOKE  (MTA)</t>
  </si>
  <si>
    <t>SILK WILLOUGHBY  (MRA)</t>
  </si>
  <si>
    <t>SILK WILLOUGHBY  (MRB)</t>
  </si>
  <si>
    <t>STRATFORD UPON AVON  (MRA)</t>
  </si>
  <si>
    <t>STRATFORD UPON AVON  (MRB)</t>
  </si>
  <si>
    <t>SUTTON BRIDGE  (MRA)</t>
  </si>
  <si>
    <t>SUTTON BRIDGE  (MRB)</t>
  </si>
  <si>
    <t>THORNTON CURTIS 'A'  (MTA)</t>
  </si>
  <si>
    <t>EM1</t>
  </si>
  <si>
    <t>TUR LANGTON  (MTA)</t>
  </si>
  <si>
    <t>WALESBY  (MRA)</t>
  </si>
  <si>
    <t>WALESBY  (MRB)</t>
  </si>
  <si>
    <t>WARBURTON  (MTA)</t>
  </si>
  <si>
    <t>WEST WINCH  (MTA)</t>
  </si>
  <si>
    <t>WESTON POINT (SALT UNION)  (MTA)</t>
  </si>
  <si>
    <t>WESTON POINT (SALT UNION)  (MTB)</t>
  </si>
  <si>
    <t>WHITWELL  (MTA)</t>
  </si>
  <si>
    <t>WHITWELL  (MTB)</t>
  </si>
  <si>
    <t>WINKFIELD NT  (MTC)</t>
  </si>
  <si>
    <t>NT1</t>
  </si>
  <si>
    <t>YELVERTON  (MTA)</t>
  </si>
  <si>
    <t>EA3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</si>
</sst>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ck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1" fillId="0" borderId="0" xfId="0" applyNumberFormat="1" applyFont="1" applyFill="1" applyBorder="1" applyAlignment="1" applyProtection="1">
      <alignment horizontal="center"/>
      <protection/>
    </xf>
    <xf numFmtId="14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14" fontId="4" fillId="33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4" fillId="33" borderId="26" xfId="0" applyNumberFormat="1" applyFont="1" applyFill="1" applyBorder="1" applyAlignment="1" applyProtection="1">
      <alignment horizontal="center" vertical="center" wrapText="1"/>
      <protection/>
    </xf>
    <xf numFmtId="49" fontId="5" fillId="0" borderId="27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30" xfId="0" applyNumberFormat="1" applyFont="1" applyFill="1" applyBorder="1" applyAlignment="1" applyProtection="1">
      <alignment horizontal="center" vertical="center" wrapText="1"/>
      <protection/>
    </xf>
    <xf numFmtId="14" fontId="4" fillId="33" borderId="31" xfId="0" applyNumberFormat="1" applyFont="1" applyFill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/>
    </xf>
    <xf numFmtId="14" fontId="4" fillId="33" borderId="29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/>
      <protection/>
    </xf>
    <xf numFmtId="14" fontId="4" fillId="33" borderId="35" xfId="0" applyNumberFormat="1" applyFont="1" applyFill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4" fillId="33" borderId="3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zoomScale="75" zoomScaleNormal="75" workbookViewId="0" topLeftCell="A1">
      <pane xSplit="1" topLeftCell="D1" activePane="topRight" state="frozen"/>
      <selection pane="topLeft" activeCell="A1" sqref="A1"/>
      <selection pane="topRight" activeCell="E1" sqref="E1:F65536"/>
    </sheetView>
  </sheetViews>
  <sheetFormatPr defaultColWidth="8.8515625" defaultRowHeight="12.75"/>
  <cols>
    <col min="1" max="1" width="43.00390625" style="22" bestFit="1" customWidth="1"/>
    <col min="2" max="2" width="5.7109375" style="22" bestFit="1" customWidth="1"/>
    <col min="3" max="3" width="12.421875" style="22" bestFit="1" customWidth="1"/>
    <col min="4" max="4" width="13.421875" style="22" bestFit="1" customWidth="1"/>
    <col min="5" max="5" width="24.28125" style="33" bestFit="1" customWidth="1"/>
    <col min="6" max="6" width="23.00390625" style="33" bestFit="1" customWidth="1"/>
    <col min="7" max="8" width="18.7109375" style="0" customWidth="1"/>
    <col min="9" max="9" width="24.28125" style="33" bestFit="1" customWidth="1"/>
    <col min="10" max="10" width="23.00390625" style="33" bestFit="1" customWidth="1"/>
    <col min="11" max="12" width="18.7109375" style="0" customWidth="1"/>
    <col min="13" max="13" width="24.28125" style="33" bestFit="1" customWidth="1"/>
    <col min="14" max="14" width="23.00390625" style="33" bestFit="1" customWidth="1"/>
  </cols>
  <sheetData>
    <row r="1" spans="1:14" ht="12.75" thickBot="1">
      <c r="A1" s="17"/>
      <c r="B1" s="17"/>
      <c r="C1" s="17"/>
      <c r="D1" s="17"/>
      <c r="E1" s="1"/>
      <c r="F1" s="1"/>
      <c r="G1" s="1"/>
      <c r="H1" s="1"/>
      <c r="I1" s="1"/>
      <c r="J1" s="1"/>
      <c r="K1" s="1"/>
      <c r="L1" s="1"/>
      <c r="M1" s="35"/>
      <c r="N1" s="35"/>
    </row>
    <row r="2" spans="1:28" ht="61.5" thickBot="1" thickTop="1">
      <c r="A2" s="18" t="s">
        <v>0</v>
      </c>
      <c r="B2" s="23" t="s">
        <v>2</v>
      </c>
      <c r="C2" s="27" t="s">
        <v>10</v>
      </c>
      <c r="D2" s="28" t="s">
        <v>1</v>
      </c>
      <c r="E2" s="29" t="str">
        <f ca="1">YEAR(NOW())&amp;" Validation Start Date"</f>
        <v>2014 Validation Start Date</v>
      </c>
      <c r="F2" s="34" t="str">
        <f ca="1">YEAR(NOW())&amp;" Validation End Date"</f>
        <v>2014 Validation End Date</v>
      </c>
      <c r="G2" s="7" t="str">
        <f ca="1">YEAR(NOW())&amp;" Start &lt; 12 months of previous end date?"</f>
        <v>2014 Start &lt; 12 months of previous end date?</v>
      </c>
      <c r="H2" s="8" t="s">
        <v>6</v>
      </c>
      <c r="I2" s="29" t="str">
        <f ca="1">YEAR(NOW())-1&amp;" Validation Start Date"</f>
        <v>2013 Validation Start Date</v>
      </c>
      <c r="J2" s="34" t="str">
        <f ca="1">YEAR(NOW())-1&amp;" Validation End Date"</f>
        <v>2013 Validation End Date</v>
      </c>
      <c r="K2" s="7" t="str">
        <f ca="1">YEAR(NOW())-1&amp;" Start &lt; 12 months of previous end date?"</f>
        <v>2013 Start &lt; 12 months of previous end date?</v>
      </c>
      <c r="L2" s="7" t="s">
        <v>6</v>
      </c>
      <c r="M2" s="36" t="str">
        <f ca="1">YEAR(NOW())-2&amp;" Validation Start Date"</f>
        <v>2012 Validation Start Date</v>
      </c>
      <c r="N2" s="38" t="str">
        <f ca="1">YEAR(NOW())-2&amp;" Validation End Date"</f>
        <v>2012 Validation End Date</v>
      </c>
      <c r="W2" s="40" t="s">
        <v>11</v>
      </c>
      <c r="X2" s="40"/>
      <c r="Y2" s="40"/>
      <c r="Z2" s="40"/>
      <c r="AA2" s="40"/>
      <c r="AB2" s="40"/>
    </row>
    <row r="3" spans="1:28" ht="15.75" thickTop="1">
      <c r="A3" s="19" t="s">
        <v>17</v>
      </c>
      <c r="B3" s="24" t="s">
        <v>12</v>
      </c>
      <c r="C3" s="24" t="s">
        <v>18</v>
      </c>
      <c r="D3" s="24" t="s">
        <v>19</v>
      </c>
      <c r="E3" s="30"/>
      <c r="F3" s="10"/>
      <c r="G3" s="10" t="b">
        <f>E3&lt;(J3+365)</f>
        <v>1</v>
      </c>
      <c r="H3" s="11"/>
      <c r="I3" s="30">
        <v>41408</v>
      </c>
      <c r="J3" s="10">
        <v>41465</v>
      </c>
      <c r="K3" s="10" t="b">
        <f>I3&lt;(N3+365)</f>
        <v>1</v>
      </c>
      <c r="L3" s="15"/>
      <c r="M3" s="37">
        <v>41247</v>
      </c>
      <c r="N3" s="39">
        <v>41247</v>
      </c>
      <c r="W3" s="5" t="s">
        <v>2</v>
      </c>
      <c r="X3" s="5" t="s">
        <v>14</v>
      </c>
      <c r="Y3" s="5" t="s">
        <v>12</v>
      </c>
      <c r="Z3" s="5" t="s">
        <v>16</v>
      </c>
      <c r="AA3" s="6" t="s">
        <v>15</v>
      </c>
      <c r="AB3" s="6" t="s">
        <v>13</v>
      </c>
    </row>
    <row r="4" spans="1:28" ht="15">
      <c r="A4" s="20" t="s">
        <v>20</v>
      </c>
      <c r="B4" s="25" t="s">
        <v>13</v>
      </c>
      <c r="C4" s="25" t="s">
        <v>21</v>
      </c>
      <c r="D4" s="25" t="s">
        <v>19</v>
      </c>
      <c r="E4" s="31"/>
      <c r="F4" s="2"/>
      <c r="G4" s="2" t="b">
        <f aca="true" t="shared" si="0" ref="G4:G67">E4&lt;(J4+365)</f>
        <v>1</v>
      </c>
      <c r="H4" s="12"/>
      <c r="I4" s="31">
        <v>41380</v>
      </c>
      <c r="J4" s="2">
        <v>41388</v>
      </c>
      <c r="K4" s="2" t="b">
        <f aca="true" t="shared" si="1" ref="K4:K67">I4&lt;(N4+365)</f>
        <v>1</v>
      </c>
      <c r="L4" s="9"/>
      <c r="M4" s="31">
        <v>41234</v>
      </c>
      <c r="N4" s="12">
        <v>41243</v>
      </c>
      <c r="W4" s="5" t="s">
        <v>5</v>
      </c>
      <c r="X4" s="5" t="s">
        <v>3</v>
      </c>
      <c r="Y4" s="5" t="s">
        <v>4</v>
      </c>
      <c r="Z4" s="6"/>
      <c r="AA4" s="6"/>
      <c r="AB4" s="6"/>
    </row>
    <row r="5" spans="1:28" ht="15">
      <c r="A5" s="20" t="s">
        <v>22</v>
      </c>
      <c r="B5" s="25" t="s">
        <v>13</v>
      </c>
      <c r="C5" s="25" t="s">
        <v>21</v>
      </c>
      <c r="D5" s="25" t="s">
        <v>19</v>
      </c>
      <c r="E5" s="31"/>
      <c r="F5" s="2"/>
      <c r="G5" s="2" t="b">
        <f t="shared" si="0"/>
        <v>1</v>
      </c>
      <c r="H5" s="12"/>
      <c r="I5" s="31">
        <v>41380</v>
      </c>
      <c r="J5" s="2">
        <v>41418</v>
      </c>
      <c r="K5" s="2" t="b">
        <f t="shared" si="1"/>
        <v>1</v>
      </c>
      <c r="L5" s="9"/>
      <c r="M5" s="31">
        <v>41234</v>
      </c>
      <c r="N5" s="12">
        <v>41242</v>
      </c>
      <c r="W5" s="5" t="s">
        <v>7</v>
      </c>
      <c r="X5" s="5" t="s">
        <v>8</v>
      </c>
      <c r="Y5" s="5" t="s">
        <v>9</v>
      </c>
      <c r="Z5" s="6"/>
      <c r="AA5" s="6"/>
      <c r="AB5" s="6"/>
    </row>
    <row r="6" spans="1:28" ht="15">
      <c r="A6" s="20" t="s">
        <v>23</v>
      </c>
      <c r="B6" s="25" t="s">
        <v>13</v>
      </c>
      <c r="C6" s="25" t="s">
        <v>24</v>
      </c>
      <c r="D6" s="25" t="s">
        <v>19</v>
      </c>
      <c r="E6" s="31"/>
      <c r="F6" s="2"/>
      <c r="G6" s="2" t="b">
        <f t="shared" si="0"/>
        <v>1</v>
      </c>
      <c r="H6" s="12"/>
      <c r="I6" s="31">
        <v>41429</v>
      </c>
      <c r="J6" s="2">
        <v>41435</v>
      </c>
      <c r="K6" s="2" t="b">
        <f t="shared" si="1"/>
        <v>1</v>
      </c>
      <c r="L6" s="9"/>
      <c r="M6" s="31">
        <v>41067</v>
      </c>
      <c r="N6" s="12">
        <v>41074</v>
      </c>
      <c r="W6" s="5" t="s">
        <v>10</v>
      </c>
      <c r="X6" s="5"/>
      <c r="Y6" s="5"/>
      <c r="Z6" s="5"/>
      <c r="AA6" s="5"/>
      <c r="AB6" s="5"/>
    </row>
    <row r="7" spans="1:14" ht="15">
      <c r="A7" s="20" t="s">
        <v>25</v>
      </c>
      <c r="B7" s="25" t="s">
        <v>13</v>
      </c>
      <c r="C7" s="25" t="s">
        <v>26</v>
      </c>
      <c r="D7" s="25" t="s">
        <v>27</v>
      </c>
      <c r="E7" s="31"/>
      <c r="F7" s="2"/>
      <c r="G7" s="2" t="b">
        <f t="shared" si="0"/>
        <v>1</v>
      </c>
      <c r="H7" s="12"/>
      <c r="I7" s="31">
        <v>41324</v>
      </c>
      <c r="J7" s="2">
        <v>41330</v>
      </c>
      <c r="K7" s="2" t="b">
        <f t="shared" si="1"/>
        <v>1</v>
      </c>
      <c r="L7" s="9"/>
      <c r="M7" s="31">
        <v>40977</v>
      </c>
      <c r="N7" s="12">
        <v>40984</v>
      </c>
    </row>
    <row r="8" spans="1:14" ht="15">
      <c r="A8" s="20" t="s">
        <v>28</v>
      </c>
      <c r="B8" s="25" t="s">
        <v>13</v>
      </c>
      <c r="C8" s="25" t="s">
        <v>26</v>
      </c>
      <c r="D8" s="25" t="s">
        <v>27</v>
      </c>
      <c r="E8" s="31"/>
      <c r="F8" s="2"/>
      <c r="G8" s="2" t="b">
        <f t="shared" si="0"/>
        <v>1</v>
      </c>
      <c r="H8" s="12"/>
      <c r="I8" s="31">
        <v>41324</v>
      </c>
      <c r="J8" s="2">
        <v>41327</v>
      </c>
      <c r="K8" s="2" t="b">
        <f t="shared" si="1"/>
        <v>1</v>
      </c>
      <c r="L8" s="9"/>
      <c r="M8" s="31">
        <v>40977</v>
      </c>
      <c r="N8" s="12">
        <v>40984</v>
      </c>
    </row>
    <row r="9" spans="1:14" ht="15">
      <c r="A9" s="20" t="s">
        <v>29</v>
      </c>
      <c r="B9" s="25" t="s">
        <v>13</v>
      </c>
      <c r="C9" s="25" t="s">
        <v>30</v>
      </c>
      <c r="D9" s="25" t="s">
        <v>19</v>
      </c>
      <c r="E9" s="31"/>
      <c r="F9" s="2"/>
      <c r="G9" s="2" t="b">
        <f t="shared" si="0"/>
        <v>1</v>
      </c>
      <c r="H9" s="12"/>
      <c r="I9" s="31">
        <v>41373</v>
      </c>
      <c r="J9" s="2">
        <v>41389</v>
      </c>
      <c r="K9" s="2" t="b">
        <f t="shared" si="1"/>
        <v>1</v>
      </c>
      <c r="L9" s="9"/>
      <c r="M9" s="31">
        <v>41031</v>
      </c>
      <c r="N9" s="12">
        <v>41050</v>
      </c>
    </row>
    <row r="10" spans="1:14" ht="15">
      <c r="A10" s="20" t="s">
        <v>31</v>
      </c>
      <c r="B10" s="25" t="s">
        <v>13</v>
      </c>
      <c r="C10" s="25" t="s">
        <v>24</v>
      </c>
      <c r="D10" s="25" t="s">
        <v>19</v>
      </c>
      <c r="E10" s="31"/>
      <c r="F10" s="2"/>
      <c r="G10" s="2" t="b">
        <f t="shared" si="0"/>
        <v>1</v>
      </c>
      <c r="H10" s="12"/>
      <c r="I10" s="31">
        <v>41386</v>
      </c>
      <c r="J10" s="2">
        <v>41397</v>
      </c>
      <c r="K10" s="2" t="b">
        <f t="shared" si="1"/>
        <v>1</v>
      </c>
      <c r="L10" s="9"/>
      <c r="M10" s="31">
        <v>41030</v>
      </c>
      <c r="N10" s="12">
        <v>41051</v>
      </c>
    </row>
    <row r="11" spans="1:14" ht="15">
      <c r="A11" s="20" t="s">
        <v>32</v>
      </c>
      <c r="B11" s="25" t="s">
        <v>13</v>
      </c>
      <c r="C11" s="25" t="s">
        <v>24</v>
      </c>
      <c r="D11" s="25" t="s">
        <v>19</v>
      </c>
      <c r="E11" s="31"/>
      <c r="F11" s="2"/>
      <c r="G11" s="2" t="b">
        <f t="shared" si="0"/>
        <v>1</v>
      </c>
      <c r="H11" s="12"/>
      <c r="I11" s="31">
        <v>41386</v>
      </c>
      <c r="J11" s="2">
        <v>41397</v>
      </c>
      <c r="K11" s="2" t="b">
        <f t="shared" si="1"/>
        <v>1</v>
      </c>
      <c r="L11" s="9"/>
      <c r="M11" s="31">
        <v>41030</v>
      </c>
      <c r="N11" s="12">
        <v>41040</v>
      </c>
    </row>
    <row r="12" spans="1:14" ht="15">
      <c r="A12" s="20" t="s">
        <v>33</v>
      </c>
      <c r="B12" s="25" t="s">
        <v>13</v>
      </c>
      <c r="C12" s="25" t="s">
        <v>21</v>
      </c>
      <c r="D12" s="25" t="s">
        <v>19</v>
      </c>
      <c r="E12" s="31"/>
      <c r="F12" s="2"/>
      <c r="G12" s="2" t="b">
        <f t="shared" si="0"/>
        <v>1</v>
      </c>
      <c r="H12" s="12"/>
      <c r="I12" s="31">
        <v>41499</v>
      </c>
      <c r="J12" s="2">
        <v>41520</v>
      </c>
      <c r="K12" s="2" t="b">
        <f t="shared" si="1"/>
        <v>1</v>
      </c>
      <c r="L12" s="9"/>
      <c r="M12" s="31">
        <v>41135</v>
      </c>
      <c r="N12" s="12">
        <v>41190</v>
      </c>
    </row>
    <row r="13" spans="1:14" ht="15">
      <c r="A13" s="20" t="s">
        <v>34</v>
      </c>
      <c r="B13" s="25" t="s">
        <v>14</v>
      </c>
      <c r="C13" s="25" t="s">
        <v>35</v>
      </c>
      <c r="D13" s="25" t="s">
        <v>27</v>
      </c>
      <c r="E13" s="31"/>
      <c r="F13" s="2"/>
      <c r="G13" s="2" t="b">
        <f t="shared" si="0"/>
        <v>1</v>
      </c>
      <c r="H13" s="12"/>
      <c r="I13" s="31">
        <v>41337</v>
      </c>
      <c r="J13" s="2">
        <v>41340</v>
      </c>
      <c r="K13" s="2" t="b">
        <f t="shared" si="1"/>
        <v>1</v>
      </c>
      <c r="L13" s="9"/>
      <c r="M13" s="31">
        <v>40974</v>
      </c>
      <c r="N13" s="12">
        <v>40977</v>
      </c>
    </row>
    <row r="14" spans="1:14" ht="15">
      <c r="A14" s="20" t="s">
        <v>36</v>
      </c>
      <c r="B14" s="25" t="s">
        <v>12</v>
      </c>
      <c r="C14" s="25" t="s">
        <v>18</v>
      </c>
      <c r="D14" s="25" t="s">
        <v>19</v>
      </c>
      <c r="E14" s="31"/>
      <c r="F14" s="2"/>
      <c r="G14" s="2" t="b">
        <f t="shared" si="0"/>
        <v>1</v>
      </c>
      <c r="H14" s="12"/>
      <c r="I14" s="31">
        <v>41570</v>
      </c>
      <c r="J14" s="2">
        <v>41580</v>
      </c>
      <c r="K14" s="2" t="b">
        <f t="shared" si="1"/>
        <v>1</v>
      </c>
      <c r="L14" s="9"/>
      <c r="M14" s="31">
        <v>41206</v>
      </c>
      <c r="N14" s="12">
        <v>41215</v>
      </c>
    </row>
    <row r="15" spans="1:14" ht="15">
      <c r="A15" s="20" t="s">
        <v>37</v>
      </c>
      <c r="B15" s="25" t="s">
        <v>15</v>
      </c>
      <c r="C15" s="25" t="s">
        <v>38</v>
      </c>
      <c r="D15" s="25" t="s">
        <v>19</v>
      </c>
      <c r="E15" s="31"/>
      <c r="F15" s="2"/>
      <c r="G15" s="2" t="b">
        <f t="shared" si="0"/>
        <v>1</v>
      </c>
      <c r="H15" s="12"/>
      <c r="I15" s="31">
        <v>41442</v>
      </c>
      <c r="J15" s="2">
        <v>41445</v>
      </c>
      <c r="K15" s="2" t="b">
        <f t="shared" si="1"/>
        <v>1</v>
      </c>
      <c r="L15" s="9"/>
      <c r="M15" s="31">
        <v>41085</v>
      </c>
      <c r="N15" s="12">
        <v>41087</v>
      </c>
    </row>
    <row r="16" spans="1:14" ht="15">
      <c r="A16" s="20" t="s">
        <v>39</v>
      </c>
      <c r="B16" s="25" t="s">
        <v>15</v>
      </c>
      <c r="C16" s="25" t="s">
        <v>38</v>
      </c>
      <c r="D16" s="25" t="s">
        <v>19</v>
      </c>
      <c r="E16" s="31"/>
      <c r="F16" s="2"/>
      <c r="G16" s="2" t="b">
        <f t="shared" si="0"/>
        <v>1</v>
      </c>
      <c r="H16" s="12"/>
      <c r="I16" s="31">
        <v>41442</v>
      </c>
      <c r="J16" s="2">
        <v>41445</v>
      </c>
      <c r="K16" s="2" t="b">
        <f t="shared" si="1"/>
        <v>1</v>
      </c>
      <c r="L16" s="9"/>
      <c r="M16" s="31">
        <v>41085</v>
      </c>
      <c r="N16" s="12">
        <v>41087</v>
      </c>
    </row>
    <row r="17" spans="1:14" ht="15">
      <c r="A17" s="20" t="s">
        <v>40</v>
      </c>
      <c r="B17" s="25" t="s">
        <v>12</v>
      </c>
      <c r="C17" s="25" t="s">
        <v>41</v>
      </c>
      <c r="D17" s="25" t="s">
        <v>19</v>
      </c>
      <c r="E17" s="31"/>
      <c r="F17" s="2"/>
      <c r="G17" s="2" t="b">
        <f t="shared" si="0"/>
        <v>1</v>
      </c>
      <c r="H17" s="12"/>
      <c r="I17" s="31">
        <v>41416</v>
      </c>
      <c r="J17" s="2">
        <v>41465</v>
      </c>
      <c r="K17" s="2" t="b">
        <f t="shared" si="1"/>
        <v>1</v>
      </c>
      <c r="L17" s="9"/>
      <c r="M17" s="31">
        <v>41059</v>
      </c>
      <c r="N17" s="12">
        <v>41079</v>
      </c>
    </row>
    <row r="18" spans="1:14" ht="15">
      <c r="A18" s="20" t="s">
        <v>42</v>
      </c>
      <c r="B18" s="25" t="s">
        <v>16</v>
      </c>
      <c r="C18" s="25" t="s">
        <v>43</v>
      </c>
      <c r="D18" s="25" t="s">
        <v>19</v>
      </c>
      <c r="E18" s="31"/>
      <c r="F18" s="2"/>
      <c r="G18" s="2" t="b">
        <f t="shared" si="0"/>
        <v>1</v>
      </c>
      <c r="H18" s="12"/>
      <c r="I18" s="31">
        <v>41289</v>
      </c>
      <c r="J18" s="2">
        <v>41299</v>
      </c>
      <c r="K18" s="2" t="b">
        <f t="shared" si="1"/>
        <v>1</v>
      </c>
      <c r="L18" s="9"/>
      <c r="M18" s="31">
        <v>40924</v>
      </c>
      <c r="N18" s="12">
        <v>40933</v>
      </c>
    </row>
    <row r="19" spans="1:14" ht="15">
      <c r="A19" s="20" t="s">
        <v>44</v>
      </c>
      <c r="B19" s="25" t="s">
        <v>14</v>
      </c>
      <c r="C19" s="25" t="s">
        <v>35</v>
      </c>
      <c r="D19" s="25" t="s">
        <v>27</v>
      </c>
      <c r="E19" s="31"/>
      <c r="F19" s="2"/>
      <c r="G19" s="2" t="b">
        <f t="shared" si="0"/>
        <v>1</v>
      </c>
      <c r="H19" s="12"/>
      <c r="I19" s="31">
        <v>41428</v>
      </c>
      <c r="J19" s="2">
        <v>41436</v>
      </c>
      <c r="K19" s="2" t="b">
        <f t="shared" si="1"/>
        <v>1</v>
      </c>
      <c r="L19" s="9"/>
      <c r="M19" s="31">
        <v>41067</v>
      </c>
      <c r="N19" s="12">
        <v>41073</v>
      </c>
    </row>
    <row r="20" spans="1:14" ht="15">
      <c r="A20" s="20" t="s">
        <v>45</v>
      </c>
      <c r="B20" s="25" t="s">
        <v>14</v>
      </c>
      <c r="C20" s="25" t="s">
        <v>35</v>
      </c>
      <c r="D20" s="25" t="s">
        <v>27</v>
      </c>
      <c r="E20" s="31"/>
      <c r="F20" s="2"/>
      <c r="G20" s="2" t="b">
        <f t="shared" si="0"/>
        <v>1</v>
      </c>
      <c r="H20" s="12"/>
      <c r="I20" s="31">
        <v>41428</v>
      </c>
      <c r="J20" s="2">
        <v>41431</v>
      </c>
      <c r="K20" s="2" t="b">
        <f t="shared" si="1"/>
        <v>1</v>
      </c>
      <c r="L20" s="9"/>
      <c r="M20" s="31">
        <v>41067</v>
      </c>
      <c r="N20" s="12">
        <v>41073</v>
      </c>
    </row>
    <row r="21" spans="1:14" ht="15">
      <c r="A21" s="20" t="s">
        <v>46</v>
      </c>
      <c r="B21" s="25" t="s">
        <v>12</v>
      </c>
      <c r="C21" s="25" t="s">
        <v>47</v>
      </c>
      <c r="D21" s="25" t="s">
        <v>27</v>
      </c>
      <c r="E21" s="31"/>
      <c r="F21" s="2"/>
      <c r="G21" s="2" t="b">
        <f t="shared" si="0"/>
        <v>1</v>
      </c>
      <c r="H21" s="12"/>
      <c r="I21" s="31">
        <v>41372</v>
      </c>
      <c r="J21" s="2">
        <v>41380</v>
      </c>
      <c r="K21" s="2" t="b">
        <f t="shared" si="1"/>
        <v>1</v>
      </c>
      <c r="L21" s="9"/>
      <c r="M21" s="31">
        <v>41017</v>
      </c>
      <c r="N21" s="12">
        <v>41029</v>
      </c>
    </row>
    <row r="22" spans="1:14" ht="15">
      <c r="A22" s="20" t="s">
        <v>48</v>
      </c>
      <c r="B22" s="25" t="s">
        <v>12</v>
      </c>
      <c r="C22" s="25" t="s">
        <v>47</v>
      </c>
      <c r="D22" s="25" t="s">
        <v>19</v>
      </c>
      <c r="E22" s="31"/>
      <c r="F22" s="2"/>
      <c r="G22" s="2" t="b">
        <f t="shared" si="0"/>
        <v>1</v>
      </c>
      <c r="H22" s="12"/>
      <c r="I22" s="31">
        <v>41372</v>
      </c>
      <c r="J22" s="2">
        <v>41380</v>
      </c>
      <c r="K22" s="2" t="b">
        <f t="shared" si="1"/>
        <v>1</v>
      </c>
      <c r="L22" s="9"/>
      <c r="M22" s="31">
        <v>41016</v>
      </c>
      <c r="N22" s="12">
        <v>41031</v>
      </c>
    </row>
    <row r="23" spans="1:14" ht="15">
      <c r="A23" s="20" t="s">
        <v>49</v>
      </c>
      <c r="B23" s="25" t="s">
        <v>12</v>
      </c>
      <c r="C23" s="25" t="s">
        <v>18</v>
      </c>
      <c r="D23" s="25" t="s">
        <v>50</v>
      </c>
      <c r="E23" s="31"/>
      <c r="F23" s="2"/>
      <c r="G23" s="2" t="b">
        <f t="shared" si="0"/>
        <v>1</v>
      </c>
      <c r="H23" s="12"/>
      <c r="I23" s="31">
        <v>41619</v>
      </c>
      <c r="J23" s="2">
        <v>41626</v>
      </c>
      <c r="K23" s="2" t="b">
        <f t="shared" si="1"/>
        <v>1</v>
      </c>
      <c r="L23" s="9"/>
      <c r="M23" s="31">
        <v>41253</v>
      </c>
      <c r="N23" s="12">
        <v>41270</v>
      </c>
    </row>
    <row r="24" spans="1:14" ht="15">
      <c r="A24" s="20" t="s">
        <v>51</v>
      </c>
      <c r="B24" s="25" t="s">
        <v>12</v>
      </c>
      <c r="C24" s="25" t="s">
        <v>18</v>
      </c>
      <c r="D24" s="25" t="s">
        <v>50</v>
      </c>
      <c r="E24" s="31"/>
      <c r="F24" s="2"/>
      <c r="G24" s="2" t="b">
        <f t="shared" si="0"/>
        <v>1</v>
      </c>
      <c r="H24" s="12"/>
      <c r="I24" s="31">
        <v>41619</v>
      </c>
      <c r="J24" s="2">
        <v>41621</v>
      </c>
      <c r="K24" s="2" t="b">
        <f t="shared" si="1"/>
        <v>1</v>
      </c>
      <c r="L24" s="9"/>
      <c r="M24" s="31">
        <v>41253</v>
      </c>
      <c r="N24" s="12">
        <v>41263</v>
      </c>
    </row>
    <row r="25" spans="1:14" ht="15">
      <c r="A25" s="20" t="s">
        <v>52</v>
      </c>
      <c r="B25" s="25" t="s">
        <v>16</v>
      </c>
      <c r="C25" s="25" t="s">
        <v>43</v>
      </c>
      <c r="D25" s="25" t="s">
        <v>27</v>
      </c>
      <c r="E25" s="31"/>
      <c r="F25" s="2"/>
      <c r="G25" s="2" t="b">
        <f t="shared" si="0"/>
        <v>1</v>
      </c>
      <c r="H25" s="12"/>
      <c r="I25" s="31">
        <v>41451</v>
      </c>
      <c r="J25" s="2">
        <v>41460</v>
      </c>
      <c r="K25" s="2" t="b">
        <f t="shared" si="1"/>
        <v>1</v>
      </c>
      <c r="L25" s="9"/>
      <c r="M25" s="31">
        <v>41085</v>
      </c>
      <c r="N25" s="12">
        <v>41109</v>
      </c>
    </row>
    <row r="26" spans="1:14" ht="15">
      <c r="A26" s="20" t="s">
        <v>53</v>
      </c>
      <c r="B26" s="25" t="s">
        <v>15</v>
      </c>
      <c r="C26" s="25" t="s">
        <v>30</v>
      </c>
      <c r="D26" s="25" t="s">
        <v>19</v>
      </c>
      <c r="E26" s="31"/>
      <c r="F26" s="2"/>
      <c r="G26" s="2" t="b">
        <f t="shared" si="0"/>
        <v>1</v>
      </c>
      <c r="H26" s="12"/>
      <c r="I26" s="31">
        <v>41379</v>
      </c>
      <c r="J26" s="2">
        <v>41381</v>
      </c>
      <c r="K26" s="2" t="b">
        <f t="shared" si="1"/>
        <v>1</v>
      </c>
      <c r="L26" s="9"/>
      <c r="M26" s="31">
        <v>41015</v>
      </c>
      <c r="N26" s="12">
        <v>41018</v>
      </c>
    </row>
    <row r="27" spans="1:14" ht="15">
      <c r="A27" s="20" t="s">
        <v>54</v>
      </c>
      <c r="B27" s="25" t="s">
        <v>12</v>
      </c>
      <c r="C27" s="25" t="s">
        <v>41</v>
      </c>
      <c r="D27" s="25" t="s">
        <v>19</v>
      </c>
      <c r="E27" s="31"/>
      <c r="F27" s="2"/>
      <c r="G27" s="2" t="b">
        <f t="shared" si="0"/>
        <v>1</v>
      </c>
      <c r="H27" s="12"/>
      <c r="I27" s="31">
        <v>41416</v>
      </c>
      <c r="J27" s="2">
        <v>41473</v>
      </c>
      <c r="K27" s="2" t="b">
        <f t="shared" si="1"/>
        <v>1</v>
      </c>
      <c r="L27" s="9"/>
      <c r="M27" s="31">
        <v>41078</v>
      </c>
      <c r="N27" s="12">
        <v>41083</v>
      </c>
    </row>
    <row r="28" spans="1:14" ht="15">
      <c r="A28" s="20" t="s">
        <v>55</v>
      </c>
      <c r="B28" s="25" t="s">
        <v>14</v>
      </c>
      <c r="C28" s="25" t="s">
        <v>56</v>
      </c>
      <c r="D28" s="25" t="s">
        <v>19</v>
      </c>
      <c r="E28" s="31"/>
      <c r="F28" s="2"/>
      <c r="G28" s="2" t="b">
        <f t="shared" si="0"/>
        <v>1</v>
      </c>
      <c r="H28" s="12"/>
      <c r="I28" s="31">
        <v>41547</v>
      </c>
      <c r="J28" s="2">
        <v>41549</v>
      </c>
      <c r="K28" s="2" t="b">
        <f t="shared" si="1"/>
        <v>1</v>
      </c>
      <c r="L28" s="9"/>
      <c r="M28" s="31">
        <v>41183</v>
      </c>
      <c r="N28" s="12">
        <v>41185</v>
      </c>
    </row>
    <row r="29" spans="1:14" ht="15">
      <c r="A29" s="20" t="s">
        <v>57</v>
      </c>
      <c r="B29" s="25" t="s">
        <v>15</v>
      </c>
      <c r="C29" s="25" t="s">
        <v>30</v>
      </c>
      <c r="D29" s="25" t="s">
        <v>19</v>
      </c>
      <c r="E29" s="31"/>
      <c r="F29" s="2"/>
      <c r="G29" s="2" t="b">
        <f t="shared" si="0"/>
        <v>1</v>
      </c>
      <c r="H29" s="12"/>
      <c r="I29" s="31">
        <v>41457</v>
      </c>
      <c r="J29" s="2">
        <v>41459</v>
      </c>
      <c r="K29" s="2" t="b">
        <f t="shared" si="1"/>
        <v>1</v>
      </c>
      <c r="L29" s="9"/>
      <c r="M29" s="31">
        <v>41092</v>
      </c>
      <c r="N29" s="12">
        <v>41094</v>
      </c>
    </row>
    <row r="30" spans="1:14" ht="15">
      <c r="A30" s="20" t="s">
        <v>58</v>
      </c>
      <c r="B30" s="25" t="s">
        <v>16</v>
      </c>
      <c r="C30" s="25" t="s">
        <v>59</v>
      </c>
      <c r="D30" s="25" t="s">
        <v>19</v>
      </c>
      <c r="E30" s="31"/>
      <c r="F30" s="2"/>
      <c r="G30" s="2" t="b">
        <f t="shared" si="0"/>
        <v>1</v>
      </c>
      <c r="H30" s="12"/>
      <c r="I30" s="31">
        <v>41470</v>
      </c>
      <c r="J30" s="2">
        <v>41477</v>
      </c>
      <c r="K30" s="2" t="b">
        <f t="shared" si="1"/>
        <v>1</v>
      </c>
      <c r="L30" s="9"/>
      <c r="M30" s="31">
        <v>41106</v>
      </c>
      <c r="N30" s="12">
        <v>41110</v>
      </c>
    </row>
    <row r="31" spans="1:14" ht="15">
      <c r="A31" s="20" t="s">
        <v>60</v>
      </c>
      <c r="B31" s="25" t="s">
        <v>13</v>
      </c>
      <c r="C31" s="25" t="s">
        <v>26</v>
      </c>
      <c r="D31" s="25" t="s">
        <v>19</v>
      </c>
      <c r="E31" s="31"/>
      <c r="F31" s="2"/>
      <c r="G31" s="2" t="b">
        <f t="shared" si="0"/>
        <v>1</v>
      </c>
      <c r="H31" s="12"/>
      <c r="I31" s="31">
        <v>41304</v>
      </c>
      <c r="J31" s="2">
        <v>41318</v>
      </c>
      <c r="K31" s="2" t="b">
        <f t="shared" si="1"/>
        <v>1</v>
      </c>
      <c r="L31" s="9"/>
      <c r="M31" s="31">
        <v>40932</v>
      </c>
      <c r="N31" s="12">
        <v>40954</v>
      </c>
    </row>
    <row r="32" spans="1:14" ht="15">
      <c r="A32" s="20" t="s">
        <v>61</v>
      </c>
      <c r="B32" s="25" t="s">
        <v>12</v>
      </c>
      <c r="C32" s="25" t="s">
        <v>41</v>
      </c>
      <c r="D32" s="25" t="s">
        <v>27</v>
      </c>
      <c r="E32" s="31"/>
      <c r="F32" s="2"/>
      <c r="G32" s="2" t="b">
        <f t="shared" si="0"/>
        <v>1</v>
      </c>
      <c r="H32" s="12"/>
      <c r="I32" s="31">
        <v>41443</v>
      </c>
      <c r="J32" s="2">
        <v>41453</v>
      </c>
      <c r="K32" s="2" t="b">
        <f t="shared" si="1"/>
        <v>1</v>
      </c>
      <c r="L32" s="9"/>
      <c r="M32" s="31">
        <v>41074</v>
      </c>
      <c r="N32" s="12">
        <v>41102</v>
      </c>
    </row>
    <row r="33" spans="1:14" ht="15">
      <c r="A33" s="20" t="s">
        <v>62</v>
      </c>
      <c r="B33" s="25" t="s">
        <v>12</v>
      </c>
      <c r="C33" s="25" t="s">
        <v>41</v>
      </c>
      <c r="D33" s="25" t="s">
        <v>27</v>
      </c>
      <c r="E33" s="31"/>
      <c r="F33" s="2"/>
      <c r="G33" s="2" t="b">
        <f t="shared" si="0"/>
        <v>1</v>
      </c>
      <c r="H33" s="12"/>
      <c r="I33" s="31">
        <v>41443</v>
      </c>
      <c r="J33" s="2">
        <v>41450</v>
      </c>
      <c r="K33" s="2" t="b">
        <f t="shared" si="1"/>
        <v>1</v>
      </c>
      <c r="L33" s="9"/>
      <c r="M33" s="31">
        <v>41074</v>
      </c>
      <c r="N33" s="12">
        <v>41102</v>
      </c>
    </row>
    <row r="34" spans="1:14" ht="15">
      <c r="A34" s="20" t="s">
        <v>63</v>
      </c>
      <c r="B34" s="25" t="s">
        <v>13</v>
      </c>
      <c r="C34" s="25" t="s">
        <v>64</v>
      </c>
      <c r="D34" s="25" t="s">
        <v>27</v>
      </c>
      <c r="E34" s="31"/>
      <c r="F34" s="2"/>
      <c r="G34" s="2" t="b">
        <f t="shared" si="0"/>
        <v>1</v>
      </c>
      <c r="H34" s="12"/>
      <c r="I34" s="31">
        <v>41305</v>
      </c>
      <c r="J34" s="2">
        <v>41316</v>
      </c>
      <c r="K34" s="2" t="b">
        <f t="shared" si="1"/>
        <v>1</v>
      </c>
      <c r="L34" s="9"/>
      <c r="M34" s="31">
        <v>40946</v>
      </c>
      <c r="N34" s="12">
        <v>40954</v>
      </c>
    </row>
    <row r="35" spans="1:14" ht="15">
      <c r="A35" s="20" t="s">
        <v>65</v>
      </c>
      <c r="B35" s="25" t="s">
        <v>13</v>
      </c>
      <c r="C35" s="25" t="s">
        <v>64</v>
      </c>
      <c r="D35" s="25" t="s">
        <v>27</v>
      </c>
      <c r="E35" s="31"/>
      <c r="F35" s="2"/>
      <c r="G35" s="2" t="b">
        <f t="shared" si="0"/>
        <v>1</v>
      </c>
      <c r="H35" s="12"/>
      <c r="I35" s="31">
        <v>41305</v>
      </c>
      <c r="J35" s="2">
        <v>41310</v>
      </c>
      <c r="K35" s="2" t="b">
        <f t="shared" si="1"/>
        <v>1</v>
      </c>
      <c r="L35" s="9"/>
      <c r="M35" s="31">
        <v>40946</v>
      </c>
      <c r="N35" s="12">
        <v>40955</v>
      </c>
    </row>
    <row r="36" spans="1:14" ht="15">
      <c r="A36" s="20" t="s">
        <v>66</v>
      </c>
      <c r="B36" s="25" t="s">
        <v>13</v>
      </c>
      <c r="C36" s="25" t="s">
        <v>64</v>
      </c>
      <c r="D36" s="25" t="s">
        <v>50</v>
      </c>
      <c r="E36" s="31">
        <v>41646</v>
      </c>
      <c r="F36" s="2">
        <v>41648</v>
      </c>
      <c r="G36" s="2" t="b">
        <f t="shared" si="0"/>
        <v>1</v>
      </c>
      <c r="H36" s="12"/>
      <c r="I36" s="31">
        <v>41289</v>
      </c>
      <c r="J36" s="2">
        <v>41303</v>
      </c>
      <c r="K36" s="2" t="b">
        <f t="shared" si="1"/>
        <v>0</v>
      </c>
      <c r="L36" s="9"/>
      <c r="M36" s="31">
        <v>40912</v>
      </c>
      <c r="N36" s="12">
        <v>40919</v>
      </c>
    </row>
    <row r="37" spans="1:14" ht="15">
      <c r="A37" s="20" t="s">
        <v>67</v>
      </c>
      <c r="B37" s="25" t="s">
        <v>13</v>
      </c>
      <c r="C37" s="25" t="s">
        <v>64</v>
      </c>
      <c r="D37" s="25" t="s">
        <v>50</v>
      </c>
      <c r="E37" s="31">
        <v>41646</v>
      </c>
      <c r="F37" s="2">
        <v>41648</v>
      </c>
      <c r="G37" s="2" t="b">
        <f t="shared" si="0"/>
        <v>1</v>
      </c>
      <c r="H37" s="12"/>
      <c r="I37" s="31">
        <v>41289</v>
      </c>
      <c r="J37" s="2">
        <v>41299</v>
      </c>
      <c r="K37" s="2" t="b">
        <f t="shared" si="1"/>
        <v>0</v>
      </c>
      <c r="L37" s="9"/>
      <c r="M37" s="31">
        <v>40913</v>
      </c>
      <c r="N37" s="12">
        <v>40919</v>
      </c>
    </row>
    <row r="38" spans="1:14" ht="15">
      <c r="A38" s="20" t="s">
        <v>68</v>
      </c>
      <c r="B38" s="25" t="s">
        <v>15</v>
      </c>
      <c r="C38" s="25" t="s">
        <v>38</v>
      </c>
      <c r="D38" s="25" t="s">
        <v>19</v>
      </c>
      <c r="E38" s="31"/>
      <c r="F38" s="2"/>
      <c r="G38" s="2" t="b">
        <f t="shared" si="0"/>
        <v>1</v>
      </c>
      <c r="H38" s="12"/>
      <c r="I38" s="31">
        <v>41435</v>
      </c>
      <c r="J38" s="2">
        <v>41437</v>
      </c>
      <c r="K38" s="2" t="b">
        <f t="shared" si="1"/>
        <v>1</v>
      </c>
      <c r="L38" s="9"/>
      <c r="M38" s="31">
        <v>41071</v>
      </c>
      <c r="N38" s="12">
        <v>41073</v>
      </c>
    </row>
    <row r="39" spans="1:14" ht="15">
      <c r="A39" s="20" t="s">
        <v>69</v>
      </c>
      <c r="B39" s="25" t="s">
        <v>16</v>
      </c>
      <c r="C39" s="25" t="s">
        <v>59</v>
      </c>
      <c r="D39" s="25" t="s">
        <v>19</v>
      </c>
      <c r="E39" s="31"/>
      <c r="F39" s="2"/>
      <c r="G39" s="2" t="b">
        <f t="shared" si="0"/>
        <v>1</v>
      </c>
      <c r="H39" s="12"/>
      <c r="I39" s="31">
        <v>41596</v>
      </c>
      <c r="J39" s="2">
        <v>41596</v>
      </c>
      <c r="K39" s="2" t="b">
        <f t="shared" si="1"/>
        <v>0</v>
      </c>
      <c r="L39" s="9"/>
      <c r="M39" s="31">
        <v>41044</v>
      </c>
      <c r="N39" s="12">
        <v>41066</v>
      </c>
    </row>
    <row r="40" spans="1:14" ht="15">
      <c r="A40" s="20" t="s">
        <v>70</v>
      </c>
      <c r="B40" s="25" t="s">
        <v>16</v>
      </c>
      <c r="C40" s="25" t="s">
        <v>59</v>
      </c>
      <c r="D40" s="25" t="s">
        <v>19</v>
      </c>
      <c r="E40" s="31"/>
      <c r="F40" s="2"/>
      <c r="G40" s="2" t="b">
        <f t="shared" si="0"/>
        <v>1</v>
      </c>
      <c r="H40" s="12"/>
      <c r="I40" s="31">
        <v>41603</v>
      </c>
      <c r="J40" s="2">
        <v>41603</v>
      </c>
      <c r="K40" s="2" t="b">
        <f t="shared" si="1"/>
        <v>0</v>
      </c>
      <c r="L40" s="9"/>
      <c r="M40" s="31">
        <v>41044</v>
      </c>
      <c r="N40" s="12">
        <v>41066</v>
      </c>
    </row>
    <row r="41" spans="1:14" ht="15">
      <c r="A41" s="20" t="s">
        <v>71</v>
      </c>
      <c r="B41" s="25" t="s">
        <v>15</v>
      </c>
      <c r="C41" s="25" t="s">
        <v>30</v>
      </c>
      <c r="D41" s="25" t="s">
        <v>27</v>
      </c>
      <c r="E41" s="31"/>
      <c r="F41" s="2"/>
      <c r="G41" s="2" t="b">
        <f t="shared" si="0"/>
        <v>1</v>
      </c>
      <c r="H41" s="12"/>
      <c r="I41" s="31">
        <v>41309</v>
      </c>
      <c r="J41" s="2">
        <v>41311</v>
      </c>
      <c r="K41" s="2" t="b">
        <f t="shared" si="1"/>
        <v>1</v>
      </c>
      <c r="L41" s="9"/>
      <c r="M41" s="31">
        <v>40953</v>
      </c>
      <c r="N41" s="12">
        <v>40955</v>
      </c>
    </row>
    <row r="42" spans="1:14" ht="15">
      <c r="A42" s="20" t="s">
        <v>72</v>
      </c>
      <c r="B42" s="25" t="s">
        <v>12</v>
      </c>
      <c r="C42" s="25" t="s">
        <v>47</v>
      </c>
      <c r="D42" s="25" t="s">
        <v>19</v>
      </c>
      <c r="E42" s="31"/>
      <c r="F42" s="2"/>
      <c r="G42" s="2" t="b">
        <f t="shared" si="0"/>
        <v>1</v>
      </c>
      <c r="H42" s="12"/>
      <c r="I42" s="31">
        <v>41358</v>
      </c>
      <c r="J42" s="2">
        <v>41414</v>
      </c>
      <c r="K42" s="2" t="b">
        <f t="shared" si="1"/>
        <v>1</v>
      </c>
      <c r="L42" s="9"/>
      <c r="M42" s="31">
        <v>41045</v>
      </c>
      <c r="N42" s="12">
        <v>41060</v>
      </c>
    </row>
    <row r="43" spans="1:14" ht="15">
      <c r="A43" s="20" t="s">
        <v>73</v>
      </c>
      <c r="B43" s="25" t="s">
        <v>14</v>
      </c>
      <c r="C43" s="25" t="s">
        <v>74</v>
      </c>
      <c r="D43" s="25" t="s">
        <v>19</v>
      </c>
      <c r="E43" s="31"/>
      <c r="F43" s="2"/>
      <c r="G43" s="2" t="b">
        <f t="shared" si="0"/>
        <v>1</v>
      </c>
      <c r="H43" s="12"/>
      <c r="I43" s="31">
        <v>41312</v>
      </c>
      <c r="J43" s="2">
        <v>41368</v>
      </c>
      <c r="K43" s="2" t="b">
        <f t="shared" si="1"/>
        <v>1</v>
      </c>
      <c r="L43" s="9"/>
      <c r="M43" s="31">
        <v>41015</v>
      </c>
      <c r="N43" s="12">
        <v>41016</v>
      </c>
    </row>
    <row r="44" spans="1:14" ht="15">
      <c r="A44" s="20" t="s">
        <v>75</v>
      </c>
      <c r="B44" s="25" t="s">
        <v>15</v>
      </c>
      <c r="C44" s="25" t="s">
        <v>30</v>
      </c>
      <c r="D44" s="25" t="s">
        <v>19</v>
      </c>
      <c r="E44" s="31"/>
      <c r="F44" s="2"/>
      <c r="G44" s="2" t="b">
        <f t="shared" si="0"/>
        <v>1</v>
      </c>
      <c r="H44" s="12"/>
      <c r="I44" s="31">
        <v>41477</v>
      </c>
      <c r="J44" s="2">
        <v>41479</v>
      </c>
      <c r="K44" s="2" t="b">
        <f t="shared" si="1"/>
        <v>1</v>
      </c>
      <c r="L44" s="9"/>
      <c r="M44" s="31">
        <v>41113</v>
      </c>
      <c r="N44" s="12">
        <v>41116</v>
      </c>
    </row>
    <row r="45" spans="1:14" ht="15">
      <c r="A45" s="20" t="s">
        <v>76</v>
      </c>
      <c r="B45" s="25" t="s">
        <v>13</v>
      </c>
      <c r="C45" s="25" t="s">
        <v>24</v>
      </c>
      <c r="D45" s="25" t="s">
        <v>19</v>
      </c>
      <c r="E45" s="31"/>
      <c r="F45" s="2"/>
      <c r="G45" s="2" t="b">
        <f t="shared" si="0"/>
        <v>1</v>
      </c>
      <c r="H45" s="12"/>
      <c r="I45" s="31">
        <v>41444</v>
      </c>
      <c r="J45" s="2">
        <v>41452</v>
      </c>
      <c r="K45" s="2" t="b">
        <f t="shared" si="1"/>
        <v>1</v>
      </c>
      <c r="L45" s="9"/>
      <c r="M45" s="31">
        <v>41085</v>
      </c>
      <c r="N45" s="12">
        <v>41096</v>
      </c>
    </row>
    <row r="46" spans="1:14" ht="15">
      <c r="A46" s="20" t="s">
        <v>77</v>
      </c>
      <c r="B46" s="25" t="s">
        <v>15</v>
      </c>
      <c r="C46" s="25" t="s">
        <v>30</v>
      </c>
      <c r="D46" s="25" t="s">
        <v>19</v>
      </c>
      <c r="E46" s="31"/>
      <c r="F46" s="2"/>
      <c r="G46" s="2" t="b">
        <f t="shared" si="0"/>
        <v>1</v>
      </c>
      <c r="H46" s="12"/>
      <c r="I46" s="31">
        <v>41351</v>
      </c>
      <c r="J46" s="2">
        <v>41353</v>
      </c>
      <c r="K46" s="2" t="b">
        <f t="shared" si="1"/>
        <v>1</v>
      </c>
      <c r="L46" s="9"/>
      <c r="M46" s="31">
        <v>41001</v>
      </c>
      <c r="N46" s="12">
        <v>41004</v>
      </c>
    </row>
    <row r="47" spans="1:14" ht="15">
      <c r="A47" s="20" t="s">
        <v>78</v>
      </c>
      <c r="B47" s="25" t="s">
        <v>14</v>
      </c>
      <c r="C47" s="25" t="s">
        <v>35</v>
      </c>
      <c r="D47" s="25" t="s">
        <v>19</v>
      </c>
      <c r="E47" s="31"/>
      <c r="F47" s="2"/>
      <c r="G47" s="2" t="b">
        <f t="shared" si="0"/>
        <v>1</v>
      </c>
      <c r="H47" s="12"/>
      <c r="I47" s="31">
        <v>41561</v>
      </c>
      <c r="J47" s="2">
        <v>41565</v>
      </c>
      <c r="K47" s="2" t="b">
        <f t="shared" si="1"/>
        <v>1</v>
      </c>
      <c r="L47" s="9"/>
      <c r="M47" s="31">
        <v>41198</v>
      </c>
      <c r="N47" s="12">
        <v>41199</v>
      </c>
    </row>
    <row r="48" spans="1:14" ht="15">
      <c r="A48" s="20" t="s">
        <v>79</v>
      </c>
      <c r="B48" s="25" t="s">
        <v>14</v>
      </c>
      <c r="C48" s="25" t="s">
        <v>35</v>
      </c>
      <c r="D48" s="25" t="s">
        <v>19</v>
      </c>
      <c r="E48" s="31"/>
      <c r="F48" s="2"/>
      <c r="G48" s="2" t="b">
        <f t="shared" si="0"/>
        <v>1</v>
      </c>
      <c r="H48" s="12"/>
      <c r="I48" s="31">
        <v>41561</v>
      </c>
      <c r="J48" s="2">
        <v>41565</v>
      </c>
      <c r="K48" s="2" t="b">
        <f t="shared" si="1"/>
        <v>1</v>
      </c>
      <c r="L48" s="9"/>
      <c r="M48" s="31">
        <v>41198</v>
      </c>
      <c r="N48" s="12">
        <v>41199</v>
      </c>
    </row>
    <row r="49" spans="1:14" ht="15">
      <c r="A49" s="20" t="s">
        <v>80</v>
      </c>
      <c r="B49" s="25" t="s">
        <v>16</v>
      </c>
      <c r="C49" s="25" t="s">
        <v>81</v>
      </c>
      <c r="D49" s="25" t="s">
        <v>19</v>
      </c>
      <c r="E49" s="31"/>
      <c r="F49" s="2"/>
      <c r="G49" s="2" t="b">
        <f t="shared" si="0"/>
        <v>1</v>
      </c>
      <c r="H49" s="12"/>
      <c r="I49" s="31">
        <v>41379</v>
      </c>
      <c r="J49" s="2">
        <v>41382</v>
      </c>
      <c r="K49" s="2" t="b">
        <f t="shared" si="1"/>
        <v>1</v>
      </c>
      <c r="L49" s="9"/>
      <c r="M49" s="31">
        <v>41015</v>
      </c>
      <c r="N49" s="12">
        <v>41024</v>
      </c>
    </row>
    <row r="50" spans="1:14" ht="15">
      <c r="A50" s="20" t="s">
        <v>82</v>
      </c>
      <c r="B50" s="25" t="s">
        <v>16</v>
      </c>
      <c r="C50" s="25" t="s">
        <v>81</v>
      </c>
      <c r="D50" s="25" t="s">
        <v>19</v>
      </c>
      <c r="E50" s="31"/>
      <c r="F50" s="2"/>
      <c r="G50" s="2" t="b">
        <f t="shared" si="0"/>
        <v>1</v>
      </c>
      <c r="H50" s="12"/>
      <c r="I50" s="31">
        <v>41379</v>
      </c>
      <c r="J50" s="2">
        <v>41383</v>
      </c>
      <c r="K50" s="2" t="b">
        <f t="shared" si="1"/>
        <v>1</v>
      </c>
      <c r="L50" s="9"/>
      <c r="M50" s="31">
        <v>41016</v>
      </c>
      <c r="N50" s="12">
        <v>41022</v>
      </c>
    </row>
    <row r="51" spans="1:14" ht="15">
      <c r="A51" s="20" t="s">
        <v>83</v>
      </c>
      <c r="B51" s="25" t="s">
        <v>16</v>
      </c>
      <c r="C51" s="25" t="s">
        <v>81</v>
      </c>
      <c r="D51" s="25" t="s">
        <v>19</v>
      </c>
      <c r="E51" s="31"/>
      <c r="F51" s="2"/>
      <c r="G51" s="2" t="b">
        <f t="shared" si="0"/>
        <v>1</v>
      </c>
      <c r="H51" s="12"/>
      <c r="I51" s="31">
        <v>41402</v>
      </c>
      <c r="J51" s="2">
        <v>41410</v>
      </c>
      <c r="K51" s="2" t="b">
        <f t="shared" si="1"/>
        <v>1</v>
      </c>
      <c r="L51" s="9"/>
      <c r="M51" s="31">
        <v>41043</v>
      </c>
      <c r="N51" s="12">
        <v>41047</v>
      </c>
    </row>
    <row r="52" spans="1:14" ht="15">
      <c r="A52" s="20" t="s">
        <v>84</v>
      </c>
      <c r="B52" s="25" t="s">
        <v>16</v>
      </c>
      <c r="C52" s="25" t="s">
        <v>81</v>
      </c>
      <c r="D52" s="25" t="s">
        <v>19</v>
      </c>
      <c r="E52" s="31"/>
      <c r="F52" s="2"/>
      <c r="G52" s="2" t="b">
        <f t="shared" si="0"/>
        <v>1</v>
      </c>
      <c r="H52" s="12"/>
      <c r="I52" s="31">
        <v>41402</v>
      </c>
      <c r="J52" s="2">
        <v>41410</v>
      </c>
      <c r="K52" s="2" t="b">
        <f t="shared" si="1"/>
        <v>1</v>
      </c>
      <c r="L52" s="9"/>
      <c r="M52" s="31">
        <v>41043</v>
      </c>
      <c r="N52" s="12">
        <v>41047</v>
      </c>
    </row>
    <row r="53" spans="1:14" ht="15">
      <c r="A53" s="20" t="s">
        <v>85</v>
      </c>
      <c r="B53" s="25" t="s">
        <v>13</v>
      </c>
      <c r="C53" s="25" t="s">
        <v>64</v>
      </c>
      <c r="D53" s="25" t="s">
        <v>19</v>
      </c>
      <c r="E53" s="31"/>
      <c r="F53" s="2"/>
      <c r="G53" s="2" t="b">
        <f t="shared" si="0"/>
        <v>1</v>
      </c>
      <c r="H53" s="12"/>
      <c r="I53" s="31">
        <v>41527</v>
      </c>
      <c r="J53" s="2">
        <v>41536</v>
      </c>
      <c r="K53" s="2" t="b">
        <f t="shared" si="1"/>
        <v>1</v>
      </c>
      <c r="L53" s="9"/>
      <c r="M53" s="31">
        <v>41163</v>
      </c>
      <c r="N53" s="12">
        <v>41173</v>
      </c>
    </row>
    <row r="54" spans="1:14" ht="15">
      <c r="A54" s="20" t="s">
        <v>86</v>
      </c>
      <c r="B54" s="25" t="s">
        <v>14</v>
      </c>
      <c r="C54" s="25" t="s">
        <v>56</v>
      </c>
      <c r="D54" s="25" t="s">
        <v>19</v>
      </c>
      <c r="E54" s="31"/>
      <c r="F54" s="2"/>
      <c r="G54" s="2" t="b">
        <f t="shared" si="0"/>
        <v>1</v>
      </c>
      <c r="H54" s="12"/>
      <c r="I54" s="31">
        <v>41351</v>
      </c>
      <c r="J54" s="2">
        <v>41354</v>
      </c>
      <c r="K54" s="2" t="b">
        <f t="shared" si="1"/>
        <v>1</v>
      </c>
      <c r="L54" s="9"/>
      <c r="M54" s="31">
        <v>40987</v>
      </c>
      <c r="N54" s="12">
        <v>40990</v>
      </c>
    </row>
    <row r="55" spans="1:14" ht="15">
      <c r="A55" s="20" t="s">
        <v>87</v>
      </c>
      <c r="B55" s="25" t="s">
        <v>14</v>
      </c>
      <c r="C55" s="25" t="s">
        <v>74</v>
      </c>
      <c r="D55" s="25" t="s">
        <v>27</v>
      </c>
      <c r="E55" s="31"/>
      <c r="F55" s="2"/>
      <c r="G55" s="2" t="b">
        <f t="shared" si="0"/>
        <v>1</v>
      </c>
      <c r="H55" s="12"/>
      <c r="I55" s="31">
        <v>41571</v>
      </c>
      <c r="J55" s="2">
        <v>41576</v>
      </c>
      <c r="K55" s="2" t="b">
        <f t="shared" si="1"/>
        <v>1</v>
      </c>
      <c r="L55" s="9"/>
      <c r="M55" s="31">
        <v>41204</v>
      </c>
      <c r="N55" s="12">
        <v>41207</v>
      </c>
    </row>
    <row r="56" spans="1:14" ht="15">
      <c r="A56" s="20" t="s">
        <v>88</v>
      </c>
      <c r="B56" s="25" t="s">
        <v>14</v>
      </c>
      <c r="C56" s="25" t="s">
        <v>74</v>
      </c>
      <c r="D56" s="25" t="s">
        <v>27</v>
      </c>
      <c r="E56" s="31"/>
      <c r="F56" s="2"/>
      <c r="G56" s="2" t="b">
        <f t="shared" si="0"/>
        <v>1</v>
      </c>
      <c r="H56" s="12"/>
      <c r="I56" s="31">
        <v>41571</v>
      </c>
      <c r="J56" s="2">
        <v>41576</v>
      </c>
      <c r="K56" s="2" t="b">
        <f t="shared" si="1"/>
        <v>1</v>
      </c>
      <c r="L56" s="9"/>
      <c r="M56" s="31">
        <v>41204</v>
      </c>
      <c r="N56" s="12">
        <v>41207</v>
      </c>
    </row>
    <row r="57" spans="1:14" ht="15">
      <c r="A57" s="20" t="s">
        <v>89</v>
      </c>
      <c r="B57" s="25" t="s">
        <v>13</v>
      </c>
      <c r="C57" s="25" t="s">
        <v>64</v>
      </c>
      <c r="D57" s="25" t="s">
        <v>19</v>
      </c>
      <c r="E57" s="31"/>
      <c r="F57" s="2"/>
      <c r="G57" s="2" t="b">
        <f t="shared" si="0"/>
        <v>1</v>
      </c>
      <c r="H57" s="12"/>
      <c r="I57" s="31">
        <v>41583</v>
      </c>
      <c r="J57" s="2">
        <v>41592</v>
      </c>
      <c r="K57" s="2" t="b">
        <f t="shared" si="1"/>
        <v>1</v>
      </c>
      <c r="L57" s="9"/>
      <c r="M57" s="31">
        <v>41247</v>
      </c>
      <c r="N57" s="12">
        <v>41254</v>
      </c>
    </row>
    <row r="58" spans="1:14" ht="15">
      <c r="A58" s="20" t="s">
        <v>90</v>
      </c>
      <c r="B58" s="25" t="s">
        <v>15</v>
      </c>
      <c r="C58" s="25" t="s">
        <v>38</v>
      </c>
      <c r="D58" s="25" t="s">
        <v>19</v>
      </c>
      <c r="E58" s="31"/>
      <c r="F58" s="2"/>
      <c r="G58" s="2" t="b">
        <f t="shared" si="0"/>
        <v>1</v>
      </c>
      <c r="H58" s="12"/>
      <c r="I58" s="31">
        <v>41520</v>
      </c>
      <c r="J58" s="2">
        <v>41522</v>
      </c>
      <c r="K58" s="2" t="b">
        <f t="shared" si="1"/>
        <v>1</v>
      </c>
      <c r="L58" s="9"/>
      <c r="M58" s="31">
        <v>41156</v>
      </c>
      <c r="N58" s="12">
        <v>41159</v>
      </c>
    </row>
    <row r="59" spans="1:14" ht="15">
      <c r="A59" s="20" t="s">
        <v>91</v>
      </c>
      <c r="B59" s="25" t="s">
        <v>13</v>
      </c>
      <c r="C59" s="25" t="s">
        <v>21</v>
      </c>
      <c r="D59" s="25" t="s">
        <v>19</v>
      </c>
      <c r="E59" s="31"/>
      <c r="F59" s="2"/>
      <c r="G59" s="2" t="b">
        <f t="shared" si="0"/>
        <v>1</v>
      </c>
      <c r="H59" s="12"/>
      <c r="I59" s="31">
        <v>41548</v>
      </c>
      <c r="J59" s="2">
        <v>41585</v>
      </c>
      <c r="K59" s="2" t="b">
        <f t="shared" si="1"/>
        <v>1</v>
      </c>
      <c r="L59" s="9"/>
      <c r="M59" s="31">
        <v>41198</v>
      </c>
      <c r="N59" s="12">
        <v>41206</v>
      </c>
    </row>
    <row r="60" spans="1:14" ht="15">
      <c r="A60" s="20" t="s">
        <v>92</v>
      </c>
      <c r="B60" s="25" t="s">
        <v>12</v>
      </c>
      <c r="C60" s="25" t="s">
        <v>41</v>
      </c>
      <c r="D60" s="25" t="s">
        <v>27</v>
      </c>
      <c r="E60" s="31"/>
      <c r="F60" s="2"/>
      <c r="G60" s="2" t="b">
        <f t="shared" si="0"/>
        <v>1</v>
      </c>
      <c r="H60" s="12"/>
      <c r="I60" s="31">
        <v>41596</v>
      </c>
      <c r="J60" s="2">
        <v>41607</v>
      </c>
      <c r="K60" s="2" t="b">
        <f t="shared" si="1"/>
        <v>1</v>
      </c>
      <c r="L60" s="9"/>
      <c r="M60" s="31">
        <v>41218</v>
      </c>
      <c r="N60" s="12">
        <v>41249</v>
      </c>
    </row>
    <row r="61" spans="1:14" ht="15">
      <c r="A61" s="20" t="s">
        <v>93</v>
      </c>
      <c r="B61" s="25" t="s">
        <v>12</v>
      </c>
      <c r="C61" s="25" t="s">
        <v>41</v>
      </c>
      <c r="D61" s="25" t="s">
        <v>27</v>
      </c>
      <c r="E61" s="31"/>
      <c r="F61" s="2"/>
      <c r="G61" s="2" t="b">
        <f t="shared" si="0"/>
        <v>1</v>
      </c>
      <c r="H61" s="12"/>
      <c r="I61" s="31">
        <v>41596</v>
      </c>
      <c r="J61" s="2">
        <v>41606</v>
      </c>
      <c r="K61" s="2" t="b">
        <f t="shared" si="1"/>
        <v>1</v>
      </c>
      <c r="L61" s="9"/>
      <c r="M61" s="31">
        <v>41218</v>
      </c>
      <c r="N61" s="12">
        <v>41249</v>
      </c>
    </row>
    <row r="62" spans="1:14" ht="15">
      <c r="A62" s="20" t="s">
        <v>94</v>
      </c>
      <c r="B62" s="25" t="s">
        <v>13</v>
      </c>
      <c r="C62" s="25" t="s">
        <v>64</v>
      </c>
      <c r="D62" s="25" t="s">
        <v>27</v>
      </c>
      <c r="E62" s="31"/>
      <c r="F62" s="2"/>
      <c r="G62" s="2" t="b">
        <f t="shared" si="0"/>
        <v>1</v>
      </c>
      <c r="H62" s="12"/>
      <c r="I62" s="31">
        <v>41318</v>
      </c>
      <c r="J62" s="2">
        <v>41324</v>
      </c>
      <c r="K62" s="2" t="b">
        <f t="shared" si="1"/>
        <v>1</v>
      </c>
      <c r="L62" s="9"/>
      <c r="M62" s="31">
        <v>40962</v>
      </c>
      <c r="N62" s="12">
        <v>40974</v>
      </c>
    </row>
    <row r="63" spans="1:14" ht="15">
      <c r="A63" s="20" t="s">
        <v>95</v>
      </c>
      <c r="B63" s="25" t="s">
        <v>13</v>
      </c>
      <c r="C63" s="25" t="s">
        <v>64</v>
      </c>
      <c r="D63" s="25" t="s">
        <v>27</v>
      </c>
      <c r="E63" s="31"/>
      <c r="F63" s="2"/>
      <c r="G63" s="2" t="b">
        <f t="shared" si="0"/>
        <v>1</v>
      </c>
      <c r="H63" s="12"/>
      <c r="I63" s="31">
        <v>41318</v>
      </c>
      <c r="J63" s="2">
        <v>41320</v>
      </c>
      <c r="K63" s="2" t="b">
        <f t="shared" si="1"/>
        <v>1</v>
      </c>
      <c r="L63" s="9"/>
      <c r="M63" s="31">
        <v>40962</v>
      </c>
      <c r="N63" s="12">
        <v>40974</v>
      </c>
    </row>
    <row r="64" spans="1:14" ht="15">
      <c r="A64" s="20" t="s">
        <v>96</v>
      </c>
      <c r="B64" s="25" t="s">
        <v>12</v>
      </c>
      <c r="C64" s="25" t="s">
        <v>41</v>
      </c>
      <c r="D64" s="25" t="s">
        <v>27</v>
      </c>
      <c r="E64" s="31"/>
      <c r="F64" s="2"/>
      <c r="G64" s="2" t="b">
        <f t="shared" si="0"/>
        <v>1</v>
      </c>
      <c r="H64" s="12"/>
      <c r="I64" s="31">
        <v>41526</v>
      </c>
      <c r="J64" s="2">
        <v>41540</v>
      </c>
      <c r="K64" s="2" t="b">
        <f t="shared" si="1"/>
        <v>1</v>
      </c>
      <c r="L64" s="9"/>
      <c r="M64" s="31">
        <v>41176</v>
      </c>
      <c r="N64" s="12">
        <v>41188</v>
      </c>
    </row>
    <row r="65" spans="1:14" ht="15">
      <c r="A65" s="20" t="s">
        <v>97</v>
      </c>
      <c r="B65" s="25" t="s">
        <v>12</v>
      </c>
      <c r="C65" s="25" t="s">
        <v>41</v>
      </c>
      <c r="D65" s="25" t="s">
        <v>27</v>
      </c>
      <c r="E65" s="31"/>
      <c r="F65" s="2"/>
      <c r="G65" s="2" t="b">
        <f t="shared" si="0"/>
        <v>1</v>
      </c>
      <c r="H65" s="12"/>
      <c r="I65" s="31">
        <v>41533</v>
      </c>
      <c r="J65" s="2">
        <v>41538</v>
      </c>
      <c r="K65" s="2" t="b">
        <f t="shared" si="1"/>
        <v>1</v>
      </c>
      <c r="L65" s="9"/>
      <c r="M65" s="31">
        <v>41176</v>
      </c>
      <c r="N65" s="12">
        <v>41189</v>
      </c>
    </row>
    <row r="66" spans="1:14" ht="15">
      <c r="A66" s="20" t="s">
        <v>98</v>
      </c>
      <c r="B66" s="25" t="s">
        <v>12</v>
      </c>
      <c r="C66" s="25" t="s">
        <v>99</v>
      </c>
      <c r="D66" s="25" t="s">
        <v>19</v>
      </c>
      <c r="E66" s="31"/>
      <c r="F66" s="2"/>
      <c r="G66" s="2" t="b">
        <f t="shared" si="0"/>
        <v>1</v>
      </c>
      <c r="H66" s="12"/>
      <c r="I66" s="31">
        <v>41366</v>
      </c>
      <c r="J66" s="2">
        <v>41417</v>
      </c>
      <c r="K66" s="2" t="b">
        <f t="shared" si="1"/>
        <v>1</v>
      </c>
      <c r="L66" s="9"/>
      <c r="M66" s="31">
        <v>41002</v>
      </c>
      <c r="N66" s="12">
        <v>41024</v>
      </c>
    </row>
    <row r="67" spans="1:14" ht="15">
      <c r="A67" s="20" t="s">
        <v>100</v>
      </c>
      <c r="B67" s="25" t="s">
        <v>12</v>
      </c>
      <c r="C67" s="25" t="s">
        <v>18</v>
      </c>
      <c r="D67" s="25" t="s">
        <v>19</v>
      </c>
      <c r="E67" s="31"/>
      <c r="F67" s="2"/>
      <c r="G67" s="2" t="b">
        <f t="shared" si="0"/>
        <v>1</v>
      </c>
      <c r="H67" s="12"/>
      <c r="I67" s="31">
        <v>41505</v>
      </c>
      <c r="J67" s="2">
        <v>41510</v>
      </c>
      <c r="K67" s="2" t="b">
        <f t="shared" si="1"/>
        <v>1</v>
      </c>
      <c r="L67" s="9"/>
      <c r="M67" s="31">
        <v>41155</v>
      </c>
      <c r="N67" s="12">
        <v>41172</v>
      </c>
    </row>
    <row r="68" spans="1:14" ht="15">
      <c r="A68" s="20" t="s">
        <v>101</v>
      </c>
      <c r="B68" s="25" t="s">
        <v>12</v>
      </c>
      <c r="C68" s="25" t="s">
        <v>99</v>
      </c>
      <c r="D68" s="25" t="s">
        <v>27</v>
      </c>
      <c r="E68" s="31"/>
      <c r="F68" s="2"/>
      <c r="G68" s="2" t="b">
        <f aca="true" t="shared" si="2" ref="G68:G77">E68&lt;(J68+365)</f>
        <v>1</v>
      </c>
      <c r="H68" s="12"/>
      <c r="I68" s="31">
        <v>41352</v>
      </c>
      <c r="J68" s="2">
        <v>41372</v>
      </c>
      <c r="K68" s="2" t="b">
        <f aca="true" t="shared" si="3" ref="K68:K77">I68&lt;(N68+365)</f>
        <v>1</v>
      </c>
      <c r="L68" s="9"/>
      <c r="M68" s="31">
        <v>40987</v>
      </c>
      <c r="N68" s="12">
        <v>41010</v>
      </c>
    </row>
    <row r="69" spans="1:14" ht="15">
      <c r="A69" s="20" t="s">
        <v>102</v>
      </c>
      <c r="B69" s="25" t="s">
        <v>12</v>
      </c>
      <c r="C69" s="25" t="s">
        <v>99</v>
      </c>
      <c r="D69" s="25" t="s">
        <v>27</v>
      </c>
      <c r="E69" s="31"/>
      <c r="F69" s="2"/>
      <c r="G69" s="2" t="b">
        <f t="shared" si="2"/>
        <v>1</v>
      </c>
      <c r="H69" s="12"/>
      <c r="I69" s="31">
        <v>41352</v>
      </c>
      <c r="J69" s="2">
        <v>41372</v>
      </c>
      <c r="K69" s="2" t="b">
        <f t="shared" si="3"/>
        <v>1</v>
      </c>
      <c r="L69" s="9"/>
      <c r="M69" s="31">
        <v>40987</v>
      </c>
      <c r="N69" s="12">
        <v>41010</v>
      </c>
    </row>
    <row r="70" spans="1:14" ht="15">
      <c r="A70" s="20" t="s">
        <v>103</v>
      </c>
      <c r="B70" s="25" t="s">
        <v>15</v>
      </c>
      <c r="C70" s="25" t="s">
        <v>30</v>
      </c>
      <c r="D70" s="25" t="s">
        <v>19</v>
      </c>
      <c r="E70" s="31"/>
      <c r="F70" s="2"/>
      <c r="G70" s="2" t="b">
        <f t="shared" si="2"/>
        <v>1</v>
      </c>
      <c r="H70" s="12"/>
      <c r="I70" s="31">
        <v>41443</v>
      </c>
      <c r="J70" s="2">
        <v>41445</v>
      </c>
      <c r="K70" s="2" t="b">
        <f t="shared" si="3"/>
        <v>1</v>
      </c>
      <c r="L70" s="9"/>
      <c r="M70" s="31">
        <v>41078</v>
      </c>
      <c r="N70" s="12">
        <v>41080</v>
      </c>
    </row>
    <row r="71" spans="1:14" ht="15">
      <c r="A71" s="20" t="s">
        <v>104</v>
      </c>
      <c r="B71" s="25" t="s">
        <v>14</v>
      </c>
      <c r="C71" s="25" t="s">
        <v>35</v>
      </c>
      <c r="D71" s="25" t="s">
        <v>19</v>
      </c>
      <c r="E71" s="31"/>
      <c r="F71" s="2"/>
      <c r="G71" s="2" t="b">
        <f t="shared" si="2"/>
        <v>1</v>
      </c>
      <c r="H71" s="12"/>
      <c r="I71" s="31">
        <v>41310</v>
      </c>
      <c r="J71" s="2">
        <v>41346</v>
      </c>
      <c r="K71" s="2" t="b">
        <f t="shared" si="3"/>
        <v>1</v>
      </c>
      <c r="L71" s="9"/>
      <c r="M71" s="31">
        <v>40980</v>
      </c>
      <c r="N71" s="12">
        <v>40981</v>
      </c>
    </row>
    <row r="72" spans="1:14" ht="15">
      <c r="A72" s="20" t="s">
        <v>105</v>
      </c>
      <c r="B72" s="25" t="s">
        <v>15</v>
      </c>
      <c r="C72" s="25" t="s">
        <v>30</v>
      </c>
      <c r="D72" s="25" t="s">
        <v>19</v>
      </c>
      <c r="E72" s="31"/>
      <c r="F72" s="2"/>
      <c r="G72" s="2" t="b">
        <f t="shared" si="2"/>
        <v>1</v>
      </c>
      <c r="H72" s="12"/>
      <c r="I72" s="31">
        <v>41513</v>
      </c>
      <c r="J72" s="2">
        <v>41515</v>
      </c>
      <c r="K72" s="2" t="b">
        <f t="shared" si="3"/>
        <v>1</v>
      </c>
      <c r="L72" s="9"/>
      <c r="M72" s="31">
        <v>41149</v>
      </c>
      <c r="N72" s="12">
        <v>41151</v>
      </c>
    </row>
    <row r="73" spans="1:14" ht="15">
      <c r="A73" s="20" t="s">
        <v>106</v>
      </c>
      <c r="B73" s="25" t="s">
        <v>15</v>
      </c>
      <c r="C73" s="25" t="s">
        <v>30</v>
      </c>
      <c r="D73" s="25" t="s">
        <v>19</v>
      </c>
      <c r="E73" s="31"/>
      <c r="F73" s="2"/>
      <c r="G73" s="2" t="b">
        <f t="shared" si="2"/>
        <v>1</v>
      </c>
      <c r="H73" s="12"/>
      <c r="I73" s="31">
        <v>41485</v>
      </c>
      <c r="J73" s="2">
        <v>41487</v>
      </c>
      <c r="K73" s="2" t="b">
        <f t="shared" si="3"/>
        <v>1</v>
      </c>
      <c r="L73" s="9"/>
      <c r="M73" s="31">
        <v>41142</v>
      </c>
      <c r="N73" s="12">
        <v>41144</v>
      </c>
    </row>
    <row r="74" spans="1:14" ht="15">
      <c r="A74" s="20" t="s">
        <v>107</v>
      </c>
      <c r="B74" s="25" t="s">
        <v>14</v>
      </c>
      <c r="C74" s="25" t="s">
        <v>74</v>
      </c>
      <c r="D74" s="25" t="s">
        <v>19</v>
      </c>
      <c r="E74" s="31"/>
      <c r="F74" s="2"/>
      <c r="G74" s="2" t="b">
        <f t="shared" si="2"/>
        <v>1</v>
      </c>
      <c r="H74" s="12"/>
      <c r="I74" s="31">
        <v>41463</v>
      </c>
      <c r="J74" s="2">
        <v>41472</v>
      </c>
      <c r="K74" s="2" t="b">
        <f t="shared" si="3"/>
        <v>1</v>
      </c>
      <c r="L74" s="9"/>
      <c r="M74" s="31">
        <v>41108</v>
      </c>
      <c r="N74" s="12">
        <v>41115</v>
      </c>
    </row>
    <row r="75" spans="1:14" ht="15">
      <c r="A75" s="20" t="s">
        <v>108</v>
      </c>
      <c r="B75" s="25" t="s">
        <v>14</v>
      </c>
      <c r="C75" s="25" t="s">
        <v>74</v>
      </c>
      <c r="D75" s="25" t="s">
        <v>19</v>
      </c>
      <c r="E75" s="31"/>
      <c r="F75" s="2"/>
      <c r="G75" s="2" t="b">
        <f t="shared" si="2"/>
        <v>1</v>
      </c>
      <c r="H75" s="12"/>
      <c r="I75" s="31">
        <v>41465</v>
      </c>
      <c r="J75" s="2">
        <v>41472</v>
      </c>
      <c r="K75" s="2" t="b">
        <f t="shared" si="3"/>
        <v>1</v>
      </c>
      <c r="L75" s="9"/>
      <c r="M75" s="31">
        <v>41108</v>
      </c>
      <c r="N75" s="12">
        <v>41113</v>
      </c>
    </row>
    <row r="76" spans="1:14" ht="15">
      <c r="A76" s="20" t="s">
        <v>109</v>
      </c>
      <c r="B76" s="25" t="s">
        <v>16</v>
      </c>
      <c r="C76" s="25" t="s">
        <v>110</v>
      </c>
      <c r="D76" s="25" t="s">
        <v>19</v>
      </c>
      <c r="E76" s="31"/>
      <c r="F76" s="2"/>
      <c r="G76" s="2" t="b">
        <f t="shared" si="2"/>
        <v>1</v>
      </c>
      <c r="H76" s="12"/>
      <c r="I76" s="31">
        <v>41464</v>
      </c>
      <c r="J76" s="2">
        <v>41473</v>
      </c>
      <c r="K76" s="2" t="b">
        <f t="shared" si="3"/>
        <v>1</v>
      </c>
      <c r="L76" s="9"/>
      <c r="M76" s="31">
        <v>41092</v>
      </c>
      <c r="N76" s="12">
        <v>41103</v>
      </c>
    </row>
    <row r="77" spans="1:14" ht="15.75" thickBot="1">
      <c r="A77" s="21" t="s">
        <v>111</v>
      </c>
      <c r="B77" s="26" t="s">
        <v>14</v>
      </c>
      <c r="C77" s="26" t="s">
        <v>112</v>
      </c>
      <c r="D77" s="26" t="s">
        <v>19</v>
      </c>
      <c r="E77" s="32"/>
      <c r="F77" s="13"/>
      <c r="G77" s="13" t="b">
        <f t="shared" si="2"/>
        <v>1</v>
      </c>
      <c r="H77" s="14"/>
      <c r="I77" s="32">
        <v>41543</v>
      </c>
      <c r="J77" s="13">
        <v>41557</v>
      </c>
      <c r="K77" s="13" t="b">
        <f t="shared" si="3"/>
        <v>1</v>
      </c>
      <c r="L77" s="16"/>
      <c r="M77" s="32">
        <v>41183</v>
      </c>
      <c r="N77" s="14">
        <v>41186</v>
      </c>
    </row>
    <row r="78" spans="7:11" ht="15.75" thickTop="1">
      <c r="G78" s="3">
        <f>COUNTIF(G3:G77,TRUE)</f>
        <v>75</v>
      </c>
      <c r="K78" s="3">
        <f>COUNTIF(K3:K77,TRUE)</f>
        <v>71</v>
      </c>
    </row>
    <row r="79" spans="7:11" ht="15">
      <c r="G79" s="4">
        <f>G78/75</f>
        <v>1</v>
      </c>
      <c r="K79" s="4">
        <f>K78/75</f>
        <v>0.9466666666666667</v>
      </c>
    </row>
  </sheetData>
  <sheetProtection/>
  <mergeCells count="1">
    <mergeCell ref="W2:AB2"/>
  </mergeCells>
  <conditionalFormatting sqref="E2:L2 M1:N77">
    <cfRule type="cellIs" priority="6" dxfId="4" operator="equal" stopIfTrue="1">
      <formula>0</formula>
    </cfRule>
  </conditionalFormatting>
  <conditionalFormatting sqref="K3:K77 G3:G77">
    <cfRule type="cellIs" priority="15" dxfId="3" operator="equal" stopIfTrue="1">
      <formula>FALSE</formula>
    </cfRule>
  </conditionalFormatting>
  <conditionalFormatting sqref="L3:L77 H3:J77 A3:F77">
    <cfRule type="expression" priority="11" dxfId="5" stopIfTrue="1">
      <formula>AND((MONTH(NOW())=MONTH(#REF!)),(YEAR(NOW())=YEAR(#REF!)))</formula>
    </cfRule>
    <cfRule type="expression" priority="12" dxfId="1" stopIfTrue="1">
      <formula>AND(NOW()&gt;#REF!)</formula>
    </cfRule>
    <cfRule type="expression" priority="13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L3:L24 H3:H24">
      <formula1>'Meter Validations'!$X$5:$Y$5</formula1>
    </dataValidation>
    <dataValidation type="list" allowBlank="1" showInputMessage="1" showErrorMessage="1" sqref="B3:B24">
      <formula1>'Meter Validations'!$X$3:$Z$3</formula1>
    </dataValidation>
    <dataValidation type="list" allowBlank="1" showInputMessage="1" showErrorMessage="1" sqref="C3:C77">
      <formula1>'Meter Validations'!$X$6:$AB$6</formula1>
    </dataValidation>
  </dataValidations>
  <printOptions/>
  <pageMargins left="0.75" right="0.75" top="1" bottom="1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Helen Cuin</cp:lastModifiedBy>
  <cp:lastPrinted>2010-09-29T10:11:52Z</cp:lastPrinted>
  <dcterms:created xsi:type="dcterms:W3CDTF">2008-07-10T14:07:20Z</dcterms:created>
  <dcterms:modified xsi:type="dcterms:W3CDTF">2014-01-15T13:54:29Z</dcterms:modified>
  <cp:category/>
  <cp:version/>
  <cp:contentType/>
  <cp:contentStatus/>
</cp:coreProperties>
</file>