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 Private\Transportation Income\Mod186\DNCMF Presentation\2021-22\5. March 22\"/>
    </mc:Choice>
  </mc:AlternateContent>
  <xr:revisionPtr revIDLastSave="0" documentId="13_ncr:1_{2A93E758-E9A1-4D4B-B40D-83CFA57B127C}" xr6:coauthVersionLast="47" xr6:coauthVersionMax="47" xr10:uidLastSave="{00000000-0000-0000-0000-000000000000}"/>
  <bookViews>
    <workbookView xWindow="-28920" yWindow="-120" windowWidth="29040" windowHeight="15840" xr2:uid="{97EC262C-1641-4CB8-A212-971923EB3084}"/>
  </bookViews>
  <sheets>
    <sheet name="MOD 186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0</definedName>
    <definedName name="AICR">#REF!</definedName>
    <definedName name="AICR_adj">#REF!</definedName>
    <definedName name="AllOutputData">#REF!</definedName>
    <definedName name="AllOutputData_Start">#REF!</definedName>
    <definedName name="BPI">#REF!</definedName>
    <definedName name="CalculatedRevenue">#REF!</definedName>
    <definedName name="ChargesRevenue">#REF!</definedName>
    <definedName name="ClosingNetDebt">#REF!</definedName>
    <definedName name="ClosingRAV">#REF!</definedName>
    <definedName name="Dividend_RegEquity">#REF!</definedName>
    <definedName name="DividendCover">#REF!</definedName>
    <definedName name="DPN">#REF!</definedName>
    <definedName name="DRS">#REF!</definedName>
    <definedName name="EBITDA_RAV">#REF!</definedName>
    <definedName name="EIC">#REF!</definedName>
    <definedName name="FFO_ICR_accretion">#REF!</definedName>
    <definedName name="FFO_ICR_accretion_adj">#REF!</definedName>
    <definedName name="FFO_ICR_cash">#REF!</definedName>
    <definedName name="FFO_ICR_cash_adj">#REF!</definedName>
    <definedName name="FFO_NetDebt">#REF!</definedName>
    <definedName name="FFO_NetDebt_adj">#REF!</definedName>
    <definedName name="FM">#REF!</definedName>
    <definedName name="GDNpf">[1]Input!$V$209:$AT$209</definedName>
    <definedName name="Gearing">#REF!</definedName>
    <definedName name="INN">#REF!</definedName>
    <definedName name="m_identity">[2]UserInterface!$E$59</definedName>
    <definedName name="m_PCFM_year_t">[3]UserInterface!$G$44</definedName>
    <definedName name="NumberofYear">[3]UserInterface!$G$37:$G$43</definedName>
    <definedName name="ODI">#REF!</definedName>
    <definedName name="OperatingRevenue">#REF!</definedName>
    <definedName name="OutputSummaryTable">#REF!</definedName>
    <definedName name="PMICR_nominal">#REF!</definedName>
    <definedName name="PMICR_nominal_adj">#REF!</definedName>
    <definedName name="PT">#REF!</definedName>
    <definedName name="RCF_NetDebt">#REF!</definedName>
    <definedName name="RCF_NetDebt_adj">#REF!</definedName>
    <definedName name="RegulatedEquity">#REF!</definedName>
    <definedName name="RiskAfterRecalcMacro" hidden="1">"Simulation"</definedName>
    <definedName name="RiskAfterSimMacro" hidden="1">"Reset"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TRUE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RoRE">#REF!</definedName>
    <definedName name="RoRE_links">#REF!</definedName>
    <definedName name="RoRE_scenarioindex">#REF!</definedName>
    <definedName name="RoRE_values">#REF!</definedName>
    <definedName name="RoREOutputSummaryTable">#REF!</definedName>
    <definedName name="RoREranges_centralcase">#REF!</definedName>
    <definedName name="RoREranges_centralcase_fin">#REF!</definedName>
    <definedName name="RTN">#REF!</definedName>
    <definedName name="RTNA">#REF!</definedName>
    <definedName name="Run_Companies">#REF!</definedName>
    <definedName name="Run_FinScenarios">#REF!</definedName>
    <definedName name="Run_ModScenarios">#REF!</definedName>
    <definedName name="SAPBEXhrIndnt" hidden="1">"Wide"</definedName>
    <definedName name="SAPsysID" hidden="1">"708C5W7SBKP804JT78WJ0JNKI"</definedName>
    <definedName name="SAPwbID" hidden="1">"ARS"</definedName>
    <definedName name="Table_scenarioindex">#REF!</definedName>
    <definedName name="TAX">#REF!</definedName>
    <definedName name="TAX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52" i="1"/>
  <c r="E26" i="1"/>
  <c r="B10" i="1"/>
  <c r="B11" i="1" s="1"/>
  <c r="B12" i="1" s="1"/>
  <c r="B17" i="1" s="1"/>
  <c r="B18" i="1" s="1"/>
  <c r="B19" i="1" s="1"/>
  <c r="B20" i="1" s="1"/>
  <c r="B21" i="1" s="1"/>
  <c r="B22" i="1" s="1"/>
  <c r="B24" i="1" s="1"/>
  <c r="B25" i="1" s="1"/>
  <c r="B26" i="1" s="1"/>
  <c r="B28" i="1" s="1"/>
  <c r="B29" i="1" s="1"/>
  <c r="B30" i="1" s="1"/>
  <c r="B31" i="1" s="1"/>
  <c r="B32" i="1" s="1"/>
  <c r="B34" i="1" s="1"/>
  <c r="B35" i="1" s="1"/>
  <c r="B39" i="1" s="1"/>
  <c r="B40" i="1" s="1"/>
  <c r="B41" i="1" s="1"/>
  <c r="B42" i="1" s="1"/>
  <c r="B46" i="1" s="1"/>
  <c r="B47" i="1" s="1"/>
  <c r="B48" i="1" s="1"/>
  <c r="B49" i="1" s="1"/>
  <c r="B50" i="1" s="1"/>
  <c r="B51" i="1" s="1"/>
  <c r="B54" i="1" s="1"/>
  <c r="B55" i="1" s="1"/>
  <c r="B57" i="1" s="1"/>
  <c r="B58" i="1" s="1"/>
  <c r="B59" i="1" s="1"/>
  <c r="B60" i="1" s="1"/>
  <c r="B61" i="1" s="1"/>
  <c r="B65" i="1" s="1"/>
  <c r="B66" i="1" s="1"/>
  <c r="B67" i="1" s="1"/>
  <c r="B69" i="1" s="1"/>
  <c r="B70" i="1" s="1"/>
  <c r="B71" i="1" s="1"/>
  <c r="B72" i="1" s="1"/>
  <c r="B73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3" i="1" s="1"/>
  <c r="B94" i="1" s="1"/>
  <c r="B95" i="1" s="1"/>
  <c r="B96" i="1" s="1"/>
  <c r="B100" i="1" s="1"/>
  <c r="B101" i="1" s="1"/>
  <c r="B102" i="1" s="1"/>
  <c r="B103" i="1" s="1"/>
</calcChain>
</file>

<file path=xl/sharedStrings.xml><?xml version="1.0" encoding="utf-8"?>
<sst xmlns="http://schemas.openxmlformats.org/spreadsheetml/2006/main" count="166" uniqueCount="112">
  <si>
    <t>WWU  - Wales &amp; West Utilities</t>
  </si>
  <si>
    <t>Mar-22  MOD186</t>
  </si>
  <si>
    <t>DESCRIPTION</t>
  </si>
  <si>
    <t>LICENCE 
TERM</t>
  </si>
  <si>
    <t>PRICE BASE</t>
  </si>
  <si>
    <t>2021/22</t>
  </si>
  <si>
    <t>2022/23</t>
  </si>
  <si>
    <t>2023/24</t>
  </si>
  <si>
    <t>2024/25</t>
  </si>
  <si>
    <t>2025/26</t>
  </si>
  <si>
    <t>ROW REF</t>
  </si>
  <si>
    <t>TABLE 1: ALLOWED REVENUE &amp; ARITHMETICAL PRICE CHANGE</t>
  </si>
  <si>
    <t>ALLOWED REVENUE (AS PUBLISHED)</t>
  </si>
  <si>
    <t>ARt</t>
  </si>
  <si>
    <t>NOMINAL</t>
  </si>
  <si>
    <t>TOTAL LDZ &amp; CUSTOMER CHARGES ARITHMETICAL PRICE CHANGE</t>
  </si>
  <si>
    <t>%</t>
  </si>
  <si>
    <t>TOTAL ECN CHARGES ARITHMETICAL PRICE CHANGE</t>
  </si>
  <si>
    <t>TOTAL DISTRIBUTION CHARGES ARITHMETICAL PRICE CHANGE</t>
  </si>
  <si>
    <t xml:space="preserve"> </t>
  </si>
  <si>
    <t>TABLE 2: ALLOWED REVENUE COMPOSITION</t>
  </si>
  <si>
    <t>BASE REVENUE (INCLUDING TAX ALLOWANCE)</t>
  </si>
  <si>
    <t>18/19</t>
  </si>
  <si>
    <t xml:space="preserve">TOTAL OUTPUT DELIVERY INCENTIVE  </t>
  </si>
  <si>
    <t>ODIt</t>
  </si>
  <si>
    <t>BUSINESS PLAN INCENTIVE</t>
  </si>
  <si>
    <t>BPIt</t>
  </si>
  <si>
    <t xml:space="preserve">OTHER REVENUE ALLOWANCES </t>
  </si>
  <si>
    <t>ORAt</t>
  </si>
  <si>
    <t>OTHER REVENUE TOTAL (inc. SIU/Cross subsidy adj.)</t>
  </si>
  <si>
    <t>CSUBt/DRSt</t>
  </si>
  <si>
    <t>TOTAL CALCULATED REVENUE (FIXED 18/19 PRICES)</t>
  </si>
  <si>
    <t>Rt</t>
  </si>
  <si>
    <t>FORECAST INFLATION FACTOR; CPIH (AS PUBLISHED)</t>
  </si>
  <si>
    <t>PIt / PI2018/19</t>
  </si>
  <si>
    <t>INFLATION TRUE-UP TO NOMINAL PRICES</t>
  </si>
  <si>
    <t>TOTAL CALCULATED REVENUE NOMINAL (AS PUBLISHED)</t>
  </si>
  <si>
    <t>ADJUSTMENT TERM (prior years movement in allowances)</t>
  </si>
  <si>
    <t>ADJt</t>
  </si>
  <si>
    <t/>
  </si>
  <si>
    <t>CORRECTION TERM; K FACTOR</t>
  </si>
  <si>
    <t>Kt</t>
  </si>
  <si>
    <t>LEGACY REVENUE</t>
  </si>
  <si>
    <t>LARt</t>
  </si>
  <si>
    <t xml:space="preserve">memo;  Current assessment Allowed Revenue </t>
  </si>
  <si>
    <t>RECOVERED REVENUE  (+ FORECAST)</t>
  </si>
  <si>
    <t>RRt</t>
  </si>
  <si>
    <t>UNDER / OVER RECOVERY CARRIED FORWARDS</t>
  </si>
  <si>
    <t>ARt - RRt</t>
  </si>
  <si>
    <t>TABLE 3: DOMESTIC CUSTOMER BILL IMPACT (EXCL ECN CHARGES)</t>
  </si>
  <si>
    <t>AVERAGE AQ PER DOMESTIC CUSTOMER</t>
  </si>
  <si>
    <t>Kwh</t>
  </si>
  <si>
    <t xml:space="preserve">TOTAL ANNUAL CHARGE (EXCL. ECN) </t>
  </si>
  <si>
    <t>TOTAL ANNUAL CHARGE (EXCL. ECN)</t>
  </si>
  <si>
    <t>% MOVEMENT IN DOMESTIC CUSTOMER BILL</t>
  </si>
  <si>
    <t>TABLE 4: ECN CHARGE ELEMENTS (NTS EXIT CAPACITY ONLY)</t>
  </si>
  <si>
    <t>NTS EXIT CAPACITY PASS-THROUGH ALLOWED REVENUE</t>
  </si>
  <si>
    <t>ECt</t>
  </si>
  <si>
    <t>INFLATED NTS EXIT CAPACITY PASS-THROUGH ALLOWED REVENUE</t>
  </si>
  <si>
    <t>AECt</t>
  </si>
  <si>
    <t>LEGACY NTS PASS-THROUGH</t>
  </si>
  <si>
    <t>NTS COST TRUE UP - PART OF ADJ. TERM</t>
  </si>
  <si>
    <t>CORRECTION TERM; K FACTOR FOR ECN</t>
  </si>
  <si>
    <t>ECN TOTAL ALLOWED REVENUE (AS PUBLISHED)</t>
  </si>
  <si>
    <t>COLLECTABLE REVENUE (ECN)</t>
  </si>
  <si>
    <t>UNDER / OVER RECOVERY CARRIED FORWARDS (ECN)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</si>
  <si>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</si>
  <si>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</si>
  <si>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</si>
  <si>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</si>
  <si>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ECN CHARGES ARITHMETICAL PRICE CHANGE</t>
  </si>
  <si>
    <t>TABLE 5: LDZ &amp; CUSTOMER CHARGE ELEMENTS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</si>
  <si>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</si>
  <si>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</si>
  <si>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</si>
  <si>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</si>
  <si>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TABLE 6: PASS THROUGH COSTS</t>
  </si>
  <si>
    <t>SHIRNKAGE</t>
  </si>
  <si>
    <t>SLt</t>
  </si>
  <si>
    <t>LICENSED ACTIVITY</t>
  </si>
  <si>
    <t>LFt</t>
  </si>
  <si>
    <t>PRESCRIBED RATES</t>
  </si>
  <si>
    <t>RBt</t>
  </si>
  <si>
    <t>PENSION SCHEME ESTABLISHED DEFICIT REPAIR</t>
  </si>
  <si>
    <t>EDEt</t>
  </si>
  <si>
    <t>DISTRIBUTION NETWORK PENSION DEFICIT CHARGE</t>
  </si>
  <si>
    <t>PDt</t>
  </si>
  <si>
    <t>THIRD PARTY DAMAGE &amp; WATER INGRESS COSTS</t>
  </si>
  <si>
    <t>TPWIt</t>
  </si>
  <si>
    <t>GAS ILLEGALLY TAKEN</t>
  </si>
  <si>
    <t>TGt</t>
  </si>
  <si>
    <t>BAD DEBT</t>
  </si>
  <si>
    <t>BDt</t>
  </si>
  <si>
    <t>NTS EXIT FLAT CAPACITY COSTS &amp; NTS FLEX CAPACITY COSTS</t>
  </si>
  <si>
    <t>CDSP COSTS (XOSERVE)</t>
  </si>
  <si>
    <t>CDSPt</t>
  </si>
  <si>
    <t>MISCELLANEOUS COSTS</t>
  </si>
  <si>
    <t>MPt</t>
  </si>
  <si>
    <t>STRANRAER LDZ</t>
  </si>
  <si>
    <t>SLDZt</t>
  </si>
  <si>
    <t>TOTAL PASS THROUGH COSTS</t>
  </si>
  <si>
    <t>PTt</t>
  </si>
  <si>
    <t>TABLE 7: INFLATION</t>
  </si>
  <si>
    <t>FORECAST INFLATION FACTOR; CPIH</t>
  </si>
  <si>
    <t>ASSUMED ANNUAL INFLATION FOR PRICE SETTING</t>
  </si>
  <si>
    <t>DIFFERENCE (DRIVES CPIH TRUE UP)</t>
  </si>
  <si>
    <t xml:space="preserve">TABLE 8: RISKS AND SENSITIVITES </t>
  </si>
  <si>
    <t>£-3.0m</t>
  </si>
  <si>
    <t>Reduction in forecast under recovery for 2021/22. Currently reviewing how this flows through future years in the PCFM.</t>
  </si>
  <si>
    <t>ACTUAL / FORECAST ANNUAL INFLATION (Per Ofgem)</t>
  </si>
  <si>
    <t xml:space="preserve">The next MOD186 iteration will likely contain updated market forecasts for 2024/25 and 2025/26. </t>
  </si>
  <si>
    <t xml:space="preserve">Allowed revenues presented above incude revenues related to SoLR claims, these are not split out from Transporation Revenue for the purpose of the MOD186 revenue forecast.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</si>
</sst>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;[Red]\(#,##0.0\);\-"/>
    <numFmt numFmtId="165" formatCode="#,##0.0,,;\(#,##0.0,,\);\-"/>
    <numFmt numFmtId="166" formatCode="0.00%;[Red]\(0.00\)%;\-"/>
    <numFmt numFmtId="167" formatCode="0.0%;[Red]\(0.0\)%;\-"/>
    <numFmt numFmtId="168" formatCode="0.000"/>
    <numFmt numFmtId="169" formatCode="0.0"/>
    <numFmt numFmtId="170" formatCode="#,##0;[Red]\(#,##0\);\-"/>
    <numFmt numFmtId="171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FF4D16"/>
      <name val="Arial"/>
      <family val="2"/>
    </font>
    <font>
      <i/>
      <sz val="10"/>
      <color rgb="FFFF4D16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fgColor theme="2" tint="-0.499984740745262"/>
        <bgColor indexed="65"/>
      </patternFill>
    </fill>
    <fill>
      <patternFill patternType="gray125">
        <fgColor theme="6" tint="-0.24994659260841701"/>
        <bgColor indexed="65"/>
      </patternFill>
    </fill>
    <fill>
      <patternFill patternType="gray125">
        <fgColor theme="6" tint="-0.24994659260841701"/>
        <bgColor theme="2" tint="-0.49998474074526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5" fillId="3" borderId="1" xfId="2" applyFont="1" applyFill="1" applyBorder="1" applyAlignment="1">
      <alignment horizontal="left" vertical="center" wrapText="1" indent="1"/>
    </xf>
    <xf numFmtId="164" fontId="6" fillId="2" borderId="0" xfId="2" applyNumberFormat="1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0" xfId="2" applyFont="1" applyFill="1"/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7" fillId="2" borderId="0" xfId="2" applyFont="1" applyFill="1" applyAlignment="1">
      <alignment horizontal="left" vertical="center" indent="1"/>
    </xf>
    <xf numFmtId="0" fontId="7" fillId="2" borderId="0" xfId="2" applyFont="1" applyFill="1"/>
    <xf numFmtId="0" fontId="8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9" fillId="4" borderId="2" xfId="2" applyFont="1" applyFill="1" applyBorder="1" applyAlignment="1">
      <alignment horizontal="left" vertical="center" wrapText="1" indent="1"/>
    </xf>
    <xf numFmtId="0" fontId="9" fillId="4" borderId="4" xfId="2" applyFont="1" applyFill="1" applyBorder="1" applyAlignment="1">
      <alignment horizontal="center" vertical="center" wrapText="1"/>
    </xf>
    <xf numFmtId="0" fontId="1" fillId="2" borderId="0" xfId="2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" fillId="2" borderId="0" xfId="2" applyFill="1" applyAlignment="1">
      <alignment vertical="center"/>
    </xf>
    <xf numFmtId="0" fontId="1" fillId="2" borderId="0" xfId="2" applyFill="1" applyAlignment="1">
      <alignment horizontal="left" vertical="center" indent="1"/>
    </xf>
    <xf numFmtId="0" fontId="1" fillId="2" borderId="0" xfId="2" applyFill="1"/>
    <xf numFmtId="0" fontId="9" fillId="3" borderId="1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left" vertical="center" indent="1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2" borderId="0" xfId="2" applyFont="1" applyFill="1"/>
    <xf numFmtId="0" fontId="9" fillId="3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center" indent="1"/>
    </xf>
    <xf numFmtId="0" fontId="10" fillId="2" borderId="1" xfId="2" applyFont="1" applyFill="1" applyBorder="1" applyAlignment="1">
      <alignment horizontal="center" vertical="center"/>
    </xf>
    <xf numFmtId="165" fontId="10" fillId="2" borderId="1" xfId="3" applyNumberFormat="1" applyFont="1" applyFill="1" applyBorder="1" applyAlignment="1">
      <alignment horizontal="center" vertical="center"/>
    </xf>
    <xf numFmtId="164" fontId="10" fillId="5" borderId="1" xfId="4" applyNumberFormat="1" applyFont="1" applyFill="1" applyBorder="1" applyAlignment="1">
      <alignment horizontal="center" vertical="center"/>
    </xf>
    <xf numFmtId="164" fontId="10" fillId="0" borderId="1" xfId="4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66" fontId="7" fillId="6" borderId="1" xfId="2" applyNumberFormat="1" applyFont="1" applyFill="1" applyBorder="1" applyAlignment="1">
      <alignment horizontal="center" vertical="center"/>
    </xf>
    <xf numFmtId="166" fontId="7" fillId="0" borderId="1" xfId="2" applyNumberFormat="1" applyFont="1" applyBorder="1" applyAlignment="1">
      <alignment horizontal="center" vertical="center"/>
    </xf>
    <xf numFmtId="167" fontId="7" fillId="0" borderId="1" xfId="2" applyNumberFormat="1" applyFont="1" applyBorder="1" applyAlignment="1">
      <alignment horizontal="center" vertical="center"/>
    </xf>
    <xf numFmtId="0" fontId="8" fillId="2" borderId="0" xfId="2" applyFont="1" applyFill="1" applyAlignment="1">
      <alignment vertical="center"/>
    </xf>
    <xf numFmtId="165" fontId="9" fillId="4" borderId="1" xfId="3" applyNumberFormat="1" applyFont="1" applyFill="1" applyBorder="1" applyAlignment="1">
      <alignment horizontal="center" vertical="center"/>
    </xf>
    <xf numFmtId="166" fontId="9" fillId="7" borderId="1" xfId="3" applyNumberFormat="1" applyFont="1" applyFill="1" applyBorder="1" applyAlignment="1">
      <alignment horizontal="center" vertical="center"/>
    </xf>
    <xf numFmtId="166" fontId="9" fillId="4" borderId="1" xfId="3" applyNumberFormat="1" applyFont="1" applyFill="1" applyBorder="1" applyAlignment="1">
      <alignment horizontal="center" vertical="center"/>
    </xf>
    <xf numFmtId="167" fontId="9" fillId="4" borderId="1" xfId="3" applyNumberFormat="1" applyFont="1" applyFill="1" applyBorder="1" applyAlignment="1">
      <alignment horizontal="center" vertical="center"/>
    </xf>
    <xf numFmtId="164" fontId="8" fillId="3" borderId="3" xfId="2" applyNumberFormat="1" applyFont="1" applyFill="1" applyBorder="1" applyAlignment="1">
      <alignment horizontal="center" vertical="center"/>
    </xf>
    <xf numFmtId="164" fontId="8" fillId="3" borderId="4" xfId="2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left" vertical="center" indent="1"/>
    </xf>
    <xf numFmtId="0" fontId="7" fillId="2" borderId="4" xfId="2" applyFont="1" applyFill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164" fontId="7" fillId="5" borderId="1" xfId="4" applyNumberFormat="1" applyFont="1" applyFill="1" applyBorder="1" applyAlignment="1">
      <alignment horizontal="center" vertical="center"/>
    </xf>
    <xf numFmtId="164" fontId="7" fillId="0" borderId="1" xfId="4" applyNumberFormat="1" applyFont="1" applyFill="1" applyBorder="1" applyAlignment="1">
      <alignment horizontal="center" vertical="center"/>
    </xf>
    <xf numFmtId="164" fontId="7" fillId="0" borderId="1" xfId="4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left" vertical="center" indent="1"/>
    </xf>
    <xf numFmtId="0" fontId="7" fillId="0" borderId="5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indent="1"/>
    </xf>
    <xf numFmtId="0" fontId="9" fillId="4" borderId="1" xfId="2" applyFont="1" applyFill="1" applyBorder="1" applyAlignment="1">
      <alignment horizontal="left" vertical="center" indent="1"/>
    </xf>
    <xf numFmtId="0" fontId="9" fillId="4" borderId="6" xfId="2" applyFont="1" applyFill="1" applyBorder="1" applyAlignment="1">
      <alignment horizontal="center" vertical="center"/>
    </xf>
    <xf numFmtId="165" fontId="9" fillId="4" borderId="6" xfId="3" applyNumberFormat="1" applyFont="1" applyFill="1" applyBorder="1" applyAlignment="1">
      <alignment horizontal="center" vertical="center"/>
    </xf>
    <xf numFmtId="164" fontId="9" fillId="4" borderId="6" xfId="4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horizontal="left" vertical="center" indent="1"/>
    </xf>
    <xf numFmtId="0" fontId="14" fillId="2" borderId="7" xfId="2" applyFont="1" applyFill="1" applyBorder="1" applyAlignment="1">
      <alignment horizontal="center" vertical="center"/>
    </xf>
    <xf numFmtId="165" fontId="14" fillId="2" borderId="7" xfId="3" applyNumberFormat="1" applyFont="1" applyFill="1" applyBorder="1" applyAlignment="1">
      <alignment horizontal="center" vertical="center"/>
    </xf>
    <xf numFmtId="168" fontId="14" fillId="2" borderId="7" xfId="4" applyNumberFormat="1" applyFont="1" applyFill="1" applyBorder="1" applyAlignment="1">
      <alignment horizontal="right" vertical="center" indent="2"/>
    </xf>
    <xf numFmtId="164" fontId="14" fillId="2" borderId="7" xfId="4" applyNumberFormat="1" applyFont="1" applyFill="1" applyBorder="1" applyAlignment="1">
      <alignment horizontal="right" vertical="center" indent="2"/>
    </xf>
    <xf numFmtId="0" fontId="13" fillId="2" borderId="0" xfId="2" applyFont="1" applyFill="1"/>
    <xf numFmtId="0" fontId="15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vertical="center"/>
    </xf>
    <xf numFmtId="0" fontId="15" fillId="0" borderId="6" xfId="2" applyFont="1" applyBorder="1" applyAlignment="1">
      <alignment horizontal="left" vertical="center" indent="1"/>
    </xf>
    <xf numFmtId="0" fontId="16" fillId="0" borderId="6" xfId="2" applyFont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168" fontId="15" fillId="5" borderId="1" xfId="4" applyNumberFormat="1" applyFont="1" applyFill="1" applyBorder="1" applyAlignment="1">
      <alignment horizontal="center" vertical="center"/>
    </xf>
    <xf numFmtId="168" fontId="15" fillId="0" borderId="1" xfId="4" applyNumberFormat="1" applyFont="1" applyFill="1" applyBorder="1" applyAlignment="1">
      <alignment horizontal="center" vertical="center"/>
    </xf>
    <xf numFmtId="0" fontId="15" fillId="2" borderId="0" xfId="2" applyFont="1" applyFill="1"/>
    <xf numFmtId="0" fontId="17" fillId="2" borderId="4" xfId="2" applyFont="1" applyFill="1" applyBorder="1" applyAlignment="1">
      <alignment horizontal="center" vertical="center"/>
    </xf>
    <xf numFmtId="0" fontId="9" fillId="4" borderId="5" xfId="2" applyFont="1" applyFill="1" applyBorder="1" applyAlignment="1">
      <alignment horizontal="left" vertical="center" indent="1"/>
    </xf>
    <xf numFmtId="0" fontId="9" fillId="4" borderId="5" xfId="2" applyFont="1" applyFill="1" applyBorder="1" applyAlignment="1">
      <alignment horizontal="center" vertical="center"/>
    </xf>
    <xf numFmtId="164" fontId="9" fillId="4" borderId="1" xfId="4" applyNumberFormat="1" applyFont="1" applyFill="1" applyBorder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vertical="center"/>
    </xf>
    <xf numFmtId="0" fontId="20" fillId="2" borderId="0" xfId="2" applyFont="1" applyFill="1" applyAlignment="1">
      <alignment horizontal="center" vertical="center"/>
    </xf>
    <xf numFmtId="165" fontId="20" fillId="2" borderId="0" xfId="3" applyNumberFormat="1" applyFont="1" applyFill="1" applyBorder="1" applyAlignment="1">
      <alignment horizontal="center" vertical="center"/>
    </xf>
    <xf numFmtId="168" fontId="20" fillId="2" borderId="0" xfId="3" applyNumberFormat="1" applyFont="1" applyFill="1" applyBorder="1" applyAlignment="1">
      <alignment horizontal="center" vertical="center"/>
    </xf>
    <xf numFmtId="0" fontId="18" fillId="2" borderId="0" xfId="2" applyFont="1" applyFill="1"/>
    <xf numFmtId="0" fontId="9" fillId="4" borderId="1" xfId="2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vertical="center"/>
    </xf>
    <xf numFmtId="0" fontId="17" fillId="0" borderId="1" xfId="2" applyFont="1" applyBorder="1" applyAlignment="1">
      <alignment horizontal="left" vertical="center" indent="1"/>
    </xf>
    <xf numFmtId="0" fontId="17" fillId="0" borderId="1" xfId="2" applyFont="1" applyBorder="1" applyAlignment="1">
      <alignment horizontal="center" vertical="center"/>
    </xf>
    <xf numFmtId="165" fontId="17" fillId="0" borderId="1" xfId="2" applyNumberFormat="1" applyFont="1" applyBorder="1" applyAlignment="1">
      <alignment horizontal="center" vertical="center"/>
    </xf>
    <xf numFmtId="169" fontId="17" fillId="5" borderId="1" xfId="4" applyNumberFormat="1" applyFont="1" applyFill="1" applyBorder="1" applyAlignment="1">
      <alignment horizontal="center" vertical="center"/>
    </xf>
    <xf numFmtId="169" fontId="17" fillId="0" borderId="1" xfId="4" applyNumberFormat="1" applyFont="1" applyFill="1" applyBorder="1" applyAlignment="1">
      <alignment horizontal="center" vertical="center"/>
    </xf>
    <xf numFmtId="0" fontId="17" fillId="2" borderId="0" xfId="2" applyFont="1" applyFill="1"/>
    <xf numFmtId="2" fontId="7" fillId="2" borderId="0" xfId="4" applyNumberFormat="1" applyFont="1" applyFill="1" applyAlignment="1">
      <alignment horizontal="center" vertical="center"/>
    </xf>
    <xf numFmtId="164" fontId="7" fillId="2" borderId="0" xfId="4" applyNumberFormat="1" applyFont="1" applyFill="1" applyAlignment="1">
      <alignment horizontal="center" vertical="center"/>
    </xf>
    <xf numFmtId="164" fontId="7" fillId="2" borderId="0" xfId="2" applyNumberFormat="1" applyFont="1" applyFill="1" applyAlignment="1">
      <alignment horizontal="center" vertical="center"/>
    </xf>
    <xf numFmtId="164" fontId="1" fillId="2" borderId="0" xfId="2" applyNumberFormat="1" applyFill="1" applyAlignment="1">
      <alignment horizontal="right" vertical="center"/>
    </xf>
    <xf numFmtId="164" fontId="3" fillId="2" borderId="0" xfId="2" applyNumberFormat="1" applyFont="1" applyFill="1" applyAlignment="1">
      <alignment horizontal="right" vertical="center"/>
    </xf>
    <xf numFmtId="0" fontId="3" fillId="2" borderId="0" xfId="2" applyFont="1" applyFill="1"/>
    <xf numFmtId="170" fontId="7" fillId="0" borderId="1" xfId="2" applyNumberFormat="1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10" fontId="7" fillId="0" borderId="1" xfId="1" applyNumberFormat="1" applyFont="1" applyFill="1" applyBorder="1" applyAlignment="1">
      <alignment horizontal="center" vertical="center"/>
    </xf>
    <xf numFmtId="164" fontId="7" fillId="5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164" fontId="11" fillId="5" borderId="1" xfId="2" applyNumberFormat="1" applyFont="1" applyFill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/>
    </xf>
    <xf numFmtId="0" fontId="7" fillId="0" borderId="6" xfId="2" applyFont="1" applyBorder="1" applyAlignment="1">
      <alignment horizontal="left" vertical="center" indent="1"/>
    </xf>
    <xf numFmtId="0" fontId="7" fillId="2" borderId="6" xfId="2" applyFont="1" applyFill="1" applyBorder="1" applyAlignment="1">
      <alignment horizontal="center" vertical="center"/>
    </xf>
    <xf numFmtId="164" fontId="9" fillId="4" borderId="1" xfId="3" applyNumberFormat="1" applyFont="1" applyFill="1" applyBorder="1" applyAlignment="1">
      <alignment horizontal="center" vertical="center"/>
    </xf>
    <xf numFmtId="0" fontId="21" fillId="2" borderId="0" xfId="2" applyFont="1" applyFill="1" applyAlignment="1">
      <alignment horizontal="center" vertical="center"/>
    </xf>
    <xf numFmtId="0" fontId="17" fillId="2" borderId="2" xfId="2" applyFont="1" applyFill="1" applyBorder="1" applyAlignment="1">
      <alignment vertical="center"/>
    </xf>
    <xf numFmtId="0" fontId="17" fillId="2" borderId="4" xfId="2" applyFont="1" applyFill="1" applyBorder="1" applyAlignment="1">
      <alignment vertical="center"/>
    </xf>
    <xf numFmtId="164" fontId="17" fillId="0" borderId="1" xfId="4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167" fontId="7" fillId="5" borderId="1" xfId="2" applyNumberFormat="1" applyFont="1" applyFill="1" applyBorder="1" applyAlignment="1">
      <alignment horizontal="center" vertical="center"/>
    </xf>
    <xf numFmtId="164" fontId="7" fillId="0" borderId="0" xfId="2" applyNumberFormat="1" applyFont="1" applyAlignment="1">
      <alignment horizontal="center" vertical="center"/>
    </xf>
    <xf numFmtId="167" fontId="7" fillId="0" borderId="1" xfId="3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vertical="center"/>
    </xf>
    <xf numFmtId="0" fontId="9" fillId="3" borderId="2" xfId="2" applyFont="1" applyFill="1" applyBorder="1" applyAlignment="1">
      <alignment horizontal="left" vertical="center" wrapText="1" indent="1"/>
    </xf>
    <xf numFmtId="0" fontId="8" fillId="3" borderId="3" xfId="2" applyFont="1" applyFill="1" applyBorder="1" applyAlignment="1">
      <alignment horizontal="left" vertical="center" wrapText="1" indent="1"/>
    </xf>
    <xf numFmtId="0" fontId="17" fillId="2" borderId="1" xfId="2" applyFont="1" applyFill="1" applyBorder="1" applyAlignment="1">
      <alignment horizontal="center" vertical="center"/>
    </xf>
    <xf numFmtId="168" fontId="7" fillId="5" borderId="1" xfId="4" applyNumberFormat="1" applyFont="1" applyFill="1" applyBorder="1" applyAlignment="1">
      <alignment horizontal="center" vertical="center"/>
    </xf>
    <xf numFmtId="168" fontId="7" fillId="0" borderId="1" xfId="4" applyNumberFormat="1" applyFont="1" applyFill="1" applyBorder="1" applyAlignment="1">
      <alignment horizontal="center" vertical="center"/>
    </xf>
    <xf numFmtId="171" fontId="7" fillId="5" borderId="1" xfId="1" applyNumberFormat="1" applyFont="1" applyFill="1" applyBorder="1" applyAlignment="1">
      <alignment horizontal="center" vertical="center"/>
    </xf>
    <xf numFmtId="171" fontId="7" fillId="0" borderId="1" xfId="1" applyNumberFormat="1" applyFont="1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7" fillId="8" borderId="1" xfId="2" applyFont="1" applyFill="1" applyBorder="1" applyAlignment="1">
      <alignment horizontal="left" vertical="center" indent="1"/>
    </xf>
    <xf numFmtId="0" fontId="17" fillId="8" borderId="1" xfId="2" applyFont="1" applyFill="1" applyBorder="1" applyAlignment="1">
      <alignment horizontal="center" vertical="center"/>
    </xf>
    <xf numFmtId="168" fontId="7" fillId="8" borderId="1" xfId="4" applyNumberFormat="1" applyFont="1" applyFill="1" applyBorder="1" applyAlignment="1">
      <alignment horizontal="center" vertical="center"/>
    </xf>
    <xf numFmtId="169" fontId="7" fillId="8" borderId="1" xfId="4" applyNumberFormat="1" applyFont="1" applyFill="1" applyBorder="1" applyAlignment="1">
      <alignment horizontal="center" vertical="center"/>
    </xf>
    <xf numFmtId="171" fontId="7" fillId="8" borderId="1" xfId="1" applyNumberFormat="1" applyFont="1" applyFill="1" applyBorder="1" applyAlignment="1">
      <alignment horizontal="center" vertical="center"/>
    </xf>
    <xf numFmtId="170" fontId="7" fillId="0" borderId="1" xfId="2" applyNumberFormat="1" applyFont="1" applyFill="1" applyBorder="1" applyAlignment="1">
      <alignment horizontal="center" vertical="center"/>
    </xf>
    <xf numFmtId="167" fontId="7" fillId="0" borderId="1" xfId="2" applyNumberFormat="1" applyFont="1" applyFill="1" applyBorder="1" applyAlignment="1">
      <alignment horizontal="center" vertical="center"/>
    </xf>
    <xf numFmtId="0" fontId="7" fillId="8" borderId="1" xfId="2" applyFont="1" applyFill="1" applyBorder="1" applyAlignment="1">
      <alignment horizontal="left" vertical="center" wrapText="1" indent="1"/>
    </xf>
    <xf numFmtId="0" fontId="9" fillId="4" borderId="1" xfId="2" applyFont="1" applyFill="1" applyBorder="1" applyAlignment="1">
      <alignment horizontal="left" vertical="center" indent="1"/>
    </xf>
    <xf numFmtId="0" fontId="12" fillId="4" borderId="1" xfId="2" applyFont="1" applyFill="1" applyBorder="1" applyAlignment="1">
      <alignment horizontal="left" vertical="center" indent="1"/>
    </xf>
    <xf numFmtId="0" fontId="9" fillId="3" borderId="2" xfId="2" applyFont="1" applyFill="1" applyBorder="1" applyAlignment="1">
      <alignment horizontal="left" vertical="center" wrapText="1" indent="1"/>
    </xf>
    <xf numFmtId="0" fontId="8" fillId="3" borderId="3" xfId="2" applyFont="1" applyFill="1" applyBorder="1" applyAlignment="1">
      <alignment horizontal="left" vertical="center" wrapText="1" indent="1"/>
    </xf>
    <xf numFmtId="0" fontId="7" fillId="0" borderId="1" xfId="2" applyFont="1" applyBorder="1" applyAlignment="1">
      <alignment horizontal="left" vertical="center" indent="1"/>
    </xf>
    <xf numFmtId="0" fontId="7" fillId="0" borderId="2" xfId="2" applyFont="1" applyBorder="1" applyAlignment="1">
      <alignment horizontal="left" vertical="center" indent="1"/>
    </xf>
    <xf numFmtId="0" fontId="7" fillId="0" borderId="4" xfId="2" applyFont="1" applyBorder="1" applyAlignment="1">
      <alignment horizontal="left" vertical="center" inden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</cellXfs>
  <cellStyles count="5">
    <cellStyle name="Comma 28 4" xfId="4" xr:uid="{730B2445-AD79-42DE-9F69-8083AE318F68}"/>
    <cellStyle name="Normal" xfId="0" builtinId="0"/>
    <cellStyle name="Normal 29 3" xfId="2" xr:uid="{6E47B730-87D2-482D-87F5-29CBCF00F1D7}"/>
    <cellStyle name="Percent" xfId="1" builtinId="5"/>
    <cellStyle name="Percent 16 3" xfId="3" xr:uid="{6F51EBD9-5C86-4B6E-9845-540CEA1BB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entgasltd.sharepoint.com/sites/PricingRevenueReguatoryFinance/Shared%20Documents/MOD0186/2021-06/PCFM_MOD0186%20June_1606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entgasltd.sharepoint.com/sites/RIIO-2RIIO-1closeout/Shared%20Documents/RIIO-2%20Models/Draft%20Determinations%20-%20RIIO-GD2%20Licence%20Model_orig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ew.sambridge\Desktop\Final%20Determination%20material\April%2015th%20update\GD2%20Price%20Control%20Financial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comparison"/>
      <sheetName val="Charts"/>
      <sheetName val="Allowances Summary"/>
      <sheetName val="Allowances Detail"/>
      <sheetName val="RORE"/>
      <sheetName val="RORE Input sheet"/>
      <sheetName val="Cover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UserInterface"/>
      <sheetName val="Revenue (EE)"/>
      <sheetName val="Revenue (LO)"/>
      <sheetName val="Revenue (NW)"/>
      <sheetName val="Revenue (WM)"/>
      <sheetName val="Revenue"/>
      <sheetName val="AR (EE)"/>
      <sheetName val="AR (LO)"/>
      <sheetName val="AR (NW)"/>
      <sheetName val="AR (WM)"/>
      <sheetName val="AR (Cadent)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MOD0186 rpts&gt;&gt;&gt;"/>
      <sheetName val="MOD0186 (EE)"/>
      <sheetName val="MOD0186 (LO)"/>
      <sheetName val="MOD0186 (NW)"/>
      <sheetName val="MOD0186 (WM)"/>
      <sheetName val="MOD0186 (Cadent)"/>
      <sheetName val="Northern"/>
      <sheetName val="Scotland"/>
      <sheetName val="Southern"/>
      <sheetName val="Wales &amp; W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9">
          <cell r="V209">
            <v>0.61373062329029027</v>
          </cell>
          <cell r="W209">
            <v>0.62658469864988076</v>
          </cell>
          <cell r="X209">
            <v>0.64408624290378558</v>
          </cell>
          <cell r="Y209">
            <v>0.66411742212548164</v>
          </cell>
          <cell r="Z209">
            <v>0.68161896637938635</v>
          </cell>
          <cell r="AA209">
            <v>0.70706238785775222</v>
          </cell>
          <cell r="AB209">
            <v>0.73627084742771431</v>
          </cell>
          <cell r="AC209">
            <v>0.7581257169750274</v>
          </cell>
          <cell r="AD209">
            <v>0.76159661146571744</v>
          </cell>
          <cell r="AE209">
            <v>0.79939406418213366</v>
          </cell>
          <cell r="AF209">
            <v>0.83775038974027127</v>
          </cell>
          <cell r="AG209">
            <v>0.8636350266199958</v>
          </cell>
          <cell r="AH209">
            <v>0.8885489896167309</v>
          </cell>
          <cell r="AI209">
            <v>0.90596229079036394</v>
          </cell>
          <cell r="AJ209">
            <v>0.91572785834044179</v>
          </cell>
          <cell r="AK209">
            <v>0.93534723652086971</v>
          </cell>
          <cell r="AL209">
            <v>0.97035032502867913</v>
          </cell>
          <cell r="AM209">
            <v>1</v>
          </cell>
          <cell r="AN209">
            <v>1.0258846368797245</v>
          </cell>
          <cell r="AO209">
            <v>1.0383269111980469</v>
          </cell>
          <cell r="AP209">
            <v>1.0656446765229919</v>
          </cell>
          <cell r="AQ209">
            <v>1.0826713541614386</v>
          </cell>
          <cell r="AR209">
            <v>1.1019524500206992</v>
          </cell>
          <cell r="AS209">
            <v>1.1232544921720684</v>
          </cell>
          <cell r="AT209">
            <v>1.145680777594823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TaxTrigger"/>
      <sheetName val="Input"/>
      <sheetName val="MOD"/>
      <sheetName val="Outperformance"/>
      <sheetName val="Totex"/>
      <sheetName val="TIM"/>
      <sheetName val="DARTs"/>
      <sheetName val="Depn"/>
      <sheetName val="FuelPoor"/>
      <sheetName val="Return&amp;RAV"/>
      <sheetName val="TaxPools"/>
      <sheetName val="Finance&amp;Tax"/>
      <sheetName val="Revenue"/>
      <sheetName val="LiveResults"/>
      <sheetName val="SavedResults"/>
      <sheetName val="TaxClawback"/>
      <sheetName val="CoFinance&amp;Tax"/>
      <sheetName val="FinInput"/>
      <sheetName val="RevenueSummary"/>
      <sheetName val="FinancialStatements"/>
      <sheetName val="FinancialRatios"/>
      <sheetName val="FinRatios RoRE decomposition"/>
      <sheetName val="RatingSimulator"/>
      <sheetName val="OutputSummary"/>
      <sheetName val="ScenarioRun_AllOutputData"/>
      <sheetName val="RoRE ranges inputs"/>
      <sheetName val="RoRE ranges"/>
      <sheetName val="Tables"/>
      <sheetName val="Cadent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  <sheetName val="Cadent (Scenarios)"/>
      <sheetName val="East (Scenarios)"/>
      <sheetName val="London (Scenarios)"/>
      <sheetName val="North West (Scenarios)"/>
      <sheetName val="West Midlands (Scenarios)"/>
      <sheetName val="Northern (Scenarios)"/>
      <sheetName val="Scotland (Scenarios)"/>
      <sheetName val="Southern (Scenarios)"/>
      <sheetName val="Wales &amp; West (Scenarios)"/>
      <sheetName val="RIIO-1 revenue and charges"/>
    </sheetNames>
    <sheetDataSet>
      <sheetData sheetId="0"/>
      <sheetData sheetId="1">
        <row r="59">
          <cell r="E59">
            <v>2</v>
          </cell>
        </row>
      </sheetData>
      <sheetData sheetId="2"/>
      <sheetData sheetId="3">
        <row r="124">
          <cell r="AL124">
            <v>274.90800000000002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AH39">
            <v>9510.080363038518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15">
          <cell r="AV815">
            <v>0.12248300425959886</v>
          </cell>
        </row>
      </sheetData>
      <sheetData sheetId="31">
        <row r="63">
          <cell r="AP63">
            <v>2.9736151139999998</v>
          </cell>
        </row>
      </sheetData>
      <sheetData sheetId="32">
        <row r="63">
          <cell r="AP63">
            <v>1.6886412820000001</v>
          </cell>
        </row>
      </sheetData>
      <sheetData sheetId="33">
        <row r="63">
          <cell r="AP63">
            <v>1.9943433020000001</v>
          </cell>
        </row>
      </sheetData>
      <sheetData sheetId="34">
        <row r="63">
          <cell r="AP63">
            <v>1.455141673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Revenue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>
        <row r="37">
          <cell r="G37">
            <v>44651</v>
          </cell>
        </row>
        <row r="38">
          <cell r="G38">
            <v>45016</v>
          </cell>
        </row>
        <row r="39">
          <cell r="G39">
            <v>45382</v>
          </cell>
        </row>
        <row r="40">
          <cell r="G40">
            <v>45747</v>
          </cell>
        </row>
        <row r="41">
          <cell r="G41">
            <v>46112</v>
          </cell>
        </row>
        <row r="42">
          <cell r="G42">
            <v>46477</v>
          </cell>
        </row>
        <row r="43">
          <cell r="G43">
            <v>46843</v>
          </cell>
        </row>
        <row r="44">
          <cell r="G4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P10">
            <v>74.895778863635428</v>
          </cell>
        </row>
      </sheetData>
      <sheetData sheetId="12">
        <row r="10">
          <cell r="AP10">
            <v>338.22412567075247</v>
          </cell>
        </row>
      </sheetData>
      <sheetData sheetId="13"/>
      <sheetData sheetId="14">
        <row r="36">
          <cell r="M36">
            <v>133.66714135064544</v>
          </cell>
        </row>
      </sheetData>
      <sheetData sheetId="15">
        <row r="29">
          <cell r="AO29">
            <v>294.17509269226207</v>
          </cell>
        </row>
      </sheetData>
      <sheetData sheetId="16"/>
      <sheetData sheetId="17">
        <row r="89">
          <cell r="AP89">
            <v>60.381188260526727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EBB42-9E07-48D1-A5FF-B1203474D708}">
  <dimension ref="A2:K103"/>
  <sheetViews>
    <sheetView tabSelected="1" zoomScale="85" zoomScaleNormal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38" sqref="J38"/>
    </sheetView>
  </sheetViews>
  <sheetFormatPr defaultColWidth="9.28515625" defaultRowHeight="15" x14ac:dyDescent="0.25"/>
  <cols>
    <col min="1" max="1" width="2.7109375" style="16" customWidth="1"/>
    <col min="2" max="2" width="7.7109375" style="17" customWidth="1"/>
    <col min="3" max="3" width="2.7109375" style="18" customWidth="1"/>
    <col min="4" max="4" width="77" style="19" bestFit="1" customWidth="1"/>
    <col min="5" max="5" width="14.85546875" style="16" bestFit="1" customWidth="1"/>
    <col min="6" max="6" width="11.85546875" style="16" bestFit="1" customWidth="1"/>
    <col min="7" max="11" width="15.5703125" style="16" customWidth="1"/>
    <col min="12" max="16384" width="9.28515625" style="20"/>
  </cols>
  <sheetData>
    <row r="2" spans="1:11" s="6" customFormat="1" ht="32.25" customHeight="1" x14ac:dyDescent="0.2">
      <c r="A2" s="1"/>
      <c r="B2" s="1"/>
      <c r="C2" s="2"/>
      <c r="D2" s="3" t="s">
        <v>0</v>
      </c>
      <c r="E2" s="4"/>
      <c r="F2" s="5"/>
      <c r="G2" s="141" t="s">
        <v>1</v>
      </c>
      <c r="H2" s="142"/>
      <c r="I2" s="142"/>
      <c r="J2" s="142"/>
      <c r="K2" s="143"/>
    </row>
    <row r="3" spans="1:11" s="11" customFormat="1" ht="24.75" customHeight="1" x14ac:dyDescent="0.2">
      <c r="A3" s="7"/>
      <c r="B3" s="8"/>
      <c r="C3" s="9"/>
      <c r="D3" s="10"/>
      <c r="E3" s="7"/>
      <c r="F3" s="7"/>
      <c r="G3" s="7"/>
      <c r="H3" s="7"/>
      <c r="I3" s="7"/>
      <c r="J3" s="7"/>
      <c r="K3" s="7"/>
    </row>
    <row r="4" spans="1:11" s="11" customFormat="1" ht="35.25" customHeight="1" x14ac:dyDescent="0.2">
      <c r="A4" s="12"/>
      <c r="B4" s="12"/>
      <c r="C4" s="13"/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</row>
    <row r="6" spans="1:11" s="25" customFormat="1" ht="30.75" customHeight="1" x14ac:dyDescent="0.2">
      <c r="A6" s="12"/>
      <c r="B6" s="21" t="s">
        <v>10</v>
      </c>
      <c r="C6" s="13"/>
      <c r="D6" s="136" t="s">
        <v>11</v>
      </c>
      <c r="E6" s="137"/>
      <c r="F6" s="22"/>
      <c r="G6" s="23"/>
      <c r="H6" s="23"/>
      <c r="I6" s="23"/>
      <c r="J6" s="23"/>
      <c r="K6" s="24"/>
    </row>
    <row r="8" spans="1:11" s="11" customFormat="1" ht="30.75" customHeight="1" x14ac:dyDescent="0.2">
      <c r="A8" s="7"/>
      <c r="B8" s="26">
        <v>1</v>
      </c>
      <c r="C8" s="9"/>
      <c r="D8" s="27" t="s">
        <v>12</v>
      </c>
      <c r="E8" s="28" t="s">
        <v>13</v>
      </c>
      <c r="F8" s="29" t="s">
        <v>14</v>
      </c>
      <c r="G8" s="30">
        <v>447.33657753242761</v>
      </c>
      <c r="H8" s="30">
        <v>610.72415020086044</v>
      </c>
      <c r="I8" s="31">
        <v>538.92105232982476</v>
      </c>
      <c r="J8" s="31">
        <v>489.7230015616492</v>
      </c>
      <c r="K8" s="31">
        <v>501.69253618336074</v>
      </c>
    </row>
    <row r="9" spans="1:11" ht="19.5" customHeight="1" x14ac:dyDescent="0.25"/>
    <row r="10" spans="1:11" s="11" customFormat="1" ht="19.5" customHeight="1" x14ac:dyDescent="0.2">
      <c r="A10" s="7"/>
      <c r="B10" s="26">
        <f>B8+1</f>
        <v>2</v>
      </c>
      <c r="C10" s="9"/>
      <c r="D10" s="138" t="s">
        <v>15</v>
      </c>
      <c r="E10" s="138"/>
      <c r="F10" s="32" t="s">
        <v>16</v>
      </c>
      <c r="G10" s="33">
        <v>4.0000000000000452E-4</v>
      </c>
      <c r="H10" s="33">
        <v>0.33500000000000002</v>
      </c>
      <c r="I10" s="34">
        <v>-0.17599999999999999</v>
      </c>
      <c r="J10" s="34">
        <v>-2.7E-2</v>
      </c>
      <c r="K10" s="34">
        <v>0.03</v>
      </c>
    </row>
    <row r="11" spans="1:11" s="11" customFormat="1" ht="28.5" customHeight="1" x14ac:dyDescent="0.2">
      <c r="A11" s="7"/>
      <c r="B11" s="26">
        <f>B10+1</f>
        <v>3</v>
      </c>
      <c r="C11" s="9"/>
      <c r="D11" s="138" t="s">
        <v>17</v>
      </c>
      <c r="E11" s="138"/>
      <c r="F11" s="32" t="s">
        <v>16</v>
      </c>
      <c r="G11" s="33">
        <v>1.6000000000000001E-3</v>
      </c>
      <c r="H11" s="33">
        <v>0.85</v>
      </c>
      <c r="I11" s="34">
        <v>-0.08</v>
      </c>
      <c r="J11" s="34">
        <v>-0.11700000000000001</v>
      </c>
      <c r="K11" s="34">
        <v>0.13300000000000001</v>
      </c>
    </row>
    <row r="12" spans="1:11" s="11" customFormat="1" ht="30.75" customHeight="1" x14ac:dyDescent="0.2">
      <c r="A12" s="8"/>
      <c r="B12" s="26">
        <f>B11+1</f>
        <v>4</v>
      </c>
      <c r="C12" s="36"/>
      <c r="D12" s="134" t="s">
        <v>18</v>
      </c>
      <c r="E12" s="135"/>
      <c r="F12" s="37" t="s">
        <v>16</v>
      </c>
      <c r="G12" s="38">
        <v>4.7653864813281384E-4</v>
      </c>
      <c r="H12" s="38">
        <v>0.37996398377006857</v>
      </c>
      <c r="I12" s="39">
        <v>-0.16727665931393559</v>
      </c>
      <c r="J12" s="39">
        <v>-3.4888390047123061E-2</v>
      </c>
      <c r="K12" s="39">
        <v>3.9939031414888443E-2</v>
      </c>
    </row>
    <row r="13" spans="1:11" ht="9.75" customHeight="1" x14ac:dyDescent="0.25"/>
    <row r="14" spans="1:11" ht="9.75" customHeight="1" x14ac:dyDescent="0.25">
      <c r="G14" s="16" t="s">
        <v>19</v>
      </c>
    </row>
    <row r="15" spans="1:11" s="25" customFormat="1" ht="30.75" customHeight="1" x14ac:dyDescent="0.2">
      <c r="A15" s="8"/>
      <c r="B15" s="8"/>
      <c r="C15" s="36"/>
      <c r="D15" s="136" t="s">
        <v>20</v>
      </c>
      <c r="E15" s="137"/>
      <c r="F15" s="22"/>
      <c r="G15" s="41"/>
      <c r="H15" s="41"/>
      <c r="I15" s="41"/>
      <c r="J15" s="41"/>
      <c r="K15" s="42"/>
    </row>
    <row r="16" spans="1:11" ht="19.5" customHeight="1" x14ac:dyDescent="0.25"/>
    <row r="17" spans="1:11" s="11" customFormat="1" ht="19.5" customHeight="1" x14ac:dyDescent="0.2">
      <c r="A17" s="7"/>
      <c r="B17" s="26">
        <f>B12+1</f>
        <v>5</v>
      </c>
      <c r="C17" s="9"/>
      <c r="D17" s="43" t="s">
        <v>21</v>
      </c>
      <c r="E17" s="44"/>
      <c r="F17" s="45" t="s">
        <v>22</v>
      </c>
      <c r="G17" s="46">
        <v>418.40248284447699</v>
      </c>
      <c r="H17" s="46">
        <v>516.70121592894668</v>
      </c>
      <c r="I17" s="47">
        <v>449.07075883320982</v>
      </c>
      <c r="J17" s="47">
        <v>415.30405982198266</v>
      </c>
      <c r="K17" s="47">
        <v>417.12186837956028</v>
      </c>
    </row>
    <row r="18" spans="1:11" s="11" customFormat="1" ht="19.5" customHeight="1" x14ac:dyDescent="0.2">
      <c r="A18" s="7"/>
      <c r="B18" s="26">
        <f>B17+1</f>
        <v>6</v>
      </c>
      <c r="C18" s="9"/>
      <c r="D18" s="49" t="s">
        <v>23</v>
      </c>
      <c r="E18" s="50" t="s">
        <v>24</v>
      </c>
      <c r="F18" s="32" t="s">
        <v>22</v>
      </c>
      <c r="G18" s="46">
        <v>0</v>
      </c>
      <c r="H18" s="46">
        <v>0</v>
      </c>
      <c r="I18" s="47">
        <v>0</v>
      </c>
      <c r="J18" s="47">
        <v>0</v>
      </c>
      <c r="K18" s="47">
        <v>0</v>
      </c>
    </row>
    <row r="19" spans="1:11" s="11" customFormat="1" ht="19.5" customHeight="1" x14ac:dyDescent="0.2">
      <c r="A19" s="7"/>
      <c r="B19" s="26">
        <f>B18+1</f>
        <v>7</v>
      </c>
      <c r="C19" s="9"/>
      <c r="D19" s="51" t="s">
        <v>25</v>
      </c>
      <c r="E19" s="32" t="s">
        <v>26</v>
      </c>
      <c r="F19" s="32" t="s">
        <v>22</v>
      </c>
      <c r="G19" s="46">
        <v>0</v>
      </c>
      <c r="H19" s="46">
        <v>0</v>
      </c>
      <c r="I19" s="47">
        <v>0</v>
      </c>
      <c r="J19" s="47">
        <v>0</v>
      </c>
      <c r="K19" s="47">
        <v>0</v>
      </c>
    </row>
    <row r="20" spans="1:11" s="11" customFormat="1" ht="19.5" customHeight="1" x14ac:dyDescent="0.2">
      <c r="A20" s="7"/>
      <c r="B20" s="26">
        <f t="shared" ref="B20:B21" si="0">B19+1</f>
        <v>8</v>
      </c>
      <c r="C20" s="9"/>
      <c r="D20" s="51" t="s">
        <v>27</v>
      </c>
      <c r="E20" s="32" t="s">
        <v>28</v>
      </c>
      <c r="F20" s="32" t="s">
        <v>22</v>
      </c>
      <c r="G20" s="46">
        <v>4.0849780390000001</v>
      </c>
      <c r="H20" s="46">
        <v>3.4620000000000002</v>
      </c>
      <c r="I20" s="47">
        <v>3.4620000000000002</v>
      </c>
      <c r="J20" s="47">
        <v>3.4620000000000002</v>
      </c>
      <c r="K20" s="47">
        <v>3.4619999999999997</v>
      </c>
    </row>
    <row r="21" spans="1:11" s="11" customFormat="1" ht="19.5" customHeight="1" x14ac:dyDescent="0.2">
      <c r="A21" s="7"/>
      <c r="B21" s="26">
        <f t="shared" si="0"/>
        <v>9</v>
      </c>
      <c r="C21" s="9"/>
      <c r="D21" s="51" t="s">
        <v>29</v>
      </c>
      <c r="E21" s="32" t="s">
        <v>30</v>
      </c>
      <c r="F21" s="32" t="s">
        <v>22</v>
      </c>
      <c r="G21" s="46">
        <v>-0.1</v>
      </c>
      <c r="H21" s="46">
        <v>-0.1</v>
      </c>
      <c r="I21" s="47">
        <v>-0.1</v>
      </c>
      <c r="J21" s="47">
        <v>-0.1</v>
      </c>
      <c r="K21" s="47">
        <v>-0.1</v>
      </c>
    </row>
    <row r="22" spans="1:11" s="11" customFormat="1" ht="29.25" customHeight="1" x14ac:dyDescent="0.2">
      <c r="A22" s="7"/>
      <c r="B22" s="26">
        <f>B21+1</f>
        <v>10</v>
      </c>
      <c r="C22" s="9"/>
      <c r="D22" s="52" t="s">
        <v>31</v>
      </c>
      <c r="E22" s="53" t="s">
        <v>32</v>
      </c>
      <c r="F22" s="54" t="s">
        <v>22</v>
      </c>
      <c r="G22" s="55">
        <v>422.38746088347699</v>
      </c>
      <c r="H22" s="55">
        <v>520.06321592894665</v>
      </c>
      <c r="I22" s="55">
        <v>452.43275883320979</v>
      </c>
      <c r="J22" s="55">
        <v>418.66605982198263</v>
      </c>
      <c r="K22" s="55">
        <v>420.48386837956025</v>
      </c>
    </row>
    <row r="23" spans="1:11" s="64" customFormat="1" ht="12.75" customHeight="1" x14ac:dyDescent="0.3">
      <c r="A23" s="56"/>
      <c r="B23" s="57"/>
      <c r="C23" s="58"/>
      <c r="D23" s="59"/>
      <c r="E23" s="60"/>
      <c r="F23" s="61"/>
      <c r="G23" s="62"/>
      <c r="H23" s="62"/>
      <c r="I23" s="63"/>
      <c r="J23" s="63"/>
      <c r="K23" s="63"/>
    </row>
    <row r="24" spans="1:11" s="72" customFormat="1" ht="19.5" customHeight="1" x14ac:dyDescent="0.2">
      <c r="A24" s="65"/>
      <c r="B24" s="26">
        <f>B22+1</f>
        <v>11</v>
      </c>
      <c r="C24" s="66"/>
      <c r="D24" s="67" t="s">
        <v>33</v>
      </c>
      <c r="E24" s="68" t="s">
        <v>34</v>
      </c>
      <c r="F24" s="69"/>
      <c r="G24" s="70">
        <v>1.0526119339395996</v>
      </c>
      <c r="H24" s="70">
        <v>1.118876650760557</v>
      </c>
      <c r="I24" s="71">
        <v>1.1461959458936011</v>
      </c>
      <c r="J24" s="71">
        <v>1.1697222406083743</v>
      </c>
      <c r="K24" s="71">
        <v>1.1931314704574956</v>
      </c>
    </row>
    <row r="25" spans="1:11" s="11" customFormat="1" ht="19.5" customHeight="1" x14ac:dyDescent="0.2">
      <c r="A25" s="7"/>
      <c r="B25" s="26">
        <f>B24+1</f>
        <v>12</v>
      </c>
      <c r="C25" s="9"/>
      <c r="D25" s="43" t="s">
        <v>35</v>
      </c>
      <c r="E25" s="73"/>
      <c r="F25" s="45" t="s">
        <v>14</v>
      </c>
      <c r="G25" s="46">
        <v>22.222621188916719</v>
      </c>
      <c r="H25" s="46">
        <v>61.823373293397481</v>
      </c>
      <c r="I25" s="47">
        <v>66.14383513087256</v>
      </c>
      <c r="J25" s="47">
        <v>71.05694173966657</v>
      </c>
      <c r="K25" s="47">
        <v>81.208667803800495</v>
      </c>
    </row>
    <row r="26" spans="1:11" s="11" customFormat="1" ht="29.25" customHeight="1" x14ac:dyDescent="0.2">
      <c r="A26" s="7"/>
      <c r="B26" s="26">
        <f t="shared" ref="B26" si="1">B25+1</f>
        <v>13</v>
      </c>
      <c r="C26" s="9"/>
      <c r="D26" s="74" t="s">
        <v>36</v>
      </c>
      <c r="E26" s="75" t="str">
        <f>E22</f>
        <v>Rt</v>
      </c>
      <c r="F26" s="37" t="s">
        <v>14</v>
      </c>
      <c r="G26" s="76">
        <v>444.61008207239371</v>
      </c>
      <c r="H26" s="76">
        <v>581.88658922234413</v>
      </c>
      <c r="I26" s="76">
        <v>518.57659396408235</v>
      </c>
      <c r="J26" s="76">
        <v>489.7230015616492</v>
      </c>
      <c r="K26" s="76">
        <v>501.69253618336074</v>
      </c>
    </row>
    <row r="27" spans="1:11" s="83" customFormat="1" ht="19.149999999999999" customHeight="1" x14ac:dyDescent="0.25">
      <c r="A27" s="77"/>
      <c r="B27" s="78"/>
      <c r="C27" s="79"/>
      <c r="D27" s="79"/>
      <c r="E27" s="80"/>
      <c r="F27" s="81"/>
      <c r="G27" s="82"/>
      <c r="H27" s="82"/>
      <c r="I27" s="82"/>
      <c r="J27" s="81"/>
      <c r="K27" s="81"/>
    </row>
    <row r="28" spans="1:11" s="11" customFormat="1" ht="19.5" customHeight="1" x14ac:dyDescent="0.2">
      <c r="A28" s="7"/>
      <c r="B28" s="26">
        <f>B26+1</f>
        <v>14</v>
      </c>
      <c r="C28" s="9"/>
      <c r="D28" s="51" t="s">
        <v>37</v>
      </c>
      <c r="E28" s="32" t="s">
        <v>38</v>
      </c>
      <c r="F28" s="32" t="s">
        <v>14</v>
      </c>
      <c r="G28" s="46">
        <v>0</v>
      </c>
      <c r="H28" s="46">
        <v>25.413257945944185</v>
      </c>
      <c r="I28" s="47">
        <v>20.344458365742458</v>
      </c>
      <c r="J28" s="47" t="s">
        <v>39</v>
      </c>
      <c r="K28" s="47" t="s">
        <v>39</v>
      </c>
    </row>
    <row r="29" spans="1:11" s="11" customFormat="1" ht="19.5" customHeight="1" x14ac:dyDescent="0.2">
      <c r="A29" s="7"/>
      <c r="B29" s="26">
        <f>B28+1</f>
        <v>15</v>
      </c>
      <c r="C29" s="9"/>
      <c r="D29" s="51" t="s">
        <v>40</v>
      </c>
      <c r="E29" s="32" t="s">
        <v>41</v>
      </c>
      <c r="F29" s="32" t="s">
        <v>14</v>
      </c>
      <c r="G29" s="46">
        <v>4.5403541992764014</v>
      </c>
      <c r="H29" s="46">
        <v>3.5096277789483796</v>
      </c>
      <c r="I29" s="47">
        <v>0</v>
      </c>
      <c r="J29" s="47">
        <v>0</v>
      </c>
      <c r="K29" s="47">
        <v>0</v>
      </c>
    </row>
    <row r="30" spans="1:11" s="11" customFormat="1" ht="19.5" customHeight="1" x14ac:dyDescent="0.2">
      <c r="A30" s="7"/>
      <c r="B30" s="26">
        <f t="shared" ref="B30" si="2">B29+1</f>
        <v>16</v>
      </c>
      <c r="C30" s="9"/>
      <c r="D30" s="51" t="s">
        <v>42</v>
      </c>
      <c r="E30" s="32" t="s">
        <v>43</v>
      </c>
      <c r="F30" s="32" t="s">
        <v>14</v>
      </c>
      <c r="G30" s="46">
        <v>-1.7762713137637647</v>
      </c>
      <c r="H30" s="46">
        <v>-8.5324746376297167E-2</v>
      </c>
      <c r="I30" s="47">
        <v>0</v>
      </c>
      <c r="J30" s="47">
        <v>0</v>
      </c>
      <c r="K30" s="47">
        <v>0</v>
      </c>
    </row>
    <row r="31" spans="1:11" s="11" customFormat="1" ht="29.25" customHeight="1" x14ac:dyDescent="0.2">
      <c r="A31" s="7"/>
      <c r="B31" s="26">
        <f>B30+1</f>
        <v>17</v>
      </c>
      <c r="C31" s="9"/>
      <c r="D31" s="52" t="s">
        <v>12</v>
      </c>
      <c r="E31" s="84" t="s">
        <v>13</v>
      </c>
      <c r="F31" s="37" t="s">
        <v>14</v>
      </c>
      <c r="G31" s="76">
        <v>447.37416495790637</v>
      </c>
      <c r="H31" s="76">
        <v>610.72415020086044</v>
      </c>
      <c r="I31" s="76">
        <v>538.92105232982476</v>
      </c>
      <c r="J31" s="76">
        <v>489.7230015616492</v>
      </c>
      <c r="K31" s="76">
        <v>501.69253618336074</v>
      </c>
    </row>
    <row r="32" spans="1:11" s="92" customFormat="1" ht="19.5" customHeight="1" x14ac:dyDescent="0.2">
      <c r="A32" s="85"/>
      <c r="B32" s="26">
        <f>B31+1</f>
        <v>18</v>
      </c>
      <c r="C32" s="86"/>
      <c r="D32" s="87" t="s">
        <v>44</v>
      </c>
      <c r="E32" s="88" t="s">
        <v>13</v>
      </c>
      <c r="F32" s="89" t="s">
        <v>14</v>
      </c>
      <c r="G32" s="90">
        <v>468.66963740822251</v>
      </c>
      <c r="H32" s="90">
        <v>610.72415020086044</v>
      </c>
      <c r="I32" s="91">
        <v>538.92105232982476</v>
      </c>
      <c r="J32" s="91">
        <v>489.7230015616492</v>
      </c>
      <c r="K32" s="91">
        <v>501.69253618336074</v>
      </c>
    </row>
    <row r="33" spans="1:11" s="11" customFormat="1" ht="12.75" customHeight="1" x14ac:dyDescent="0.2">
      <c r="A33" s="7"/>
      <c r="B33" s="8"/>
      <c r="C33" s="9"/>
      <c r="D33" s="10"/>
      <c r="E33" s="7"/>
      <c r="F33" s="7"/>
      <c r="G33" s="93"/>
      <c r="H33" s="93"/>
      <c r="I33" s="94"/>
      <c r="J33" s="94"/>
      <c r="K33" s="94"/>
    </row>
    <row r="34" spans="1:11" s="11" customFormat="1" ht="19.5" customHeight="1" x14ac:dyDescent="0.2">
      <c r="A34" s="7"/>
      <c r="B34" s="26">
        <f>B32+1</f>
        <v>19</v>
      </c>
      <c r="C34" s="9"/>
      <c r="D34" s="51" t="s">
        <v>45</v>
      </c>
      <c r="E34" s="32" t="s">
        <v>46</v>
      </c>
      <c r="F34" s="32" t="s">
        <v>14</v>
      </c>
      <c r="G34" s="47">
        <v>441.43426799999997</v>
      </c>
      <c r="H34" s="47">
        <v>610.72415020086044</v>
      </c>
      <c r="I34" s="47">
        <v>538.92105232982476</v>
      </c>
      <c r="J34" s="47">
        <v>489.7230015616492</v>
      </c>
      <c r="K34" s="47">
        <v>501.69253618336074</v>
      </c>
    </row>
    <row r="35" spans="1:11" s="11" customFormat="1" ht="19.5" customHeight="1" x14ac:dyDescent="0.2">
      <c r="A35" s="7"/>
      <c r="B35" s="26">
        <f>B34+1</f>
        <v>20</v>
      </c>
      <c r="C35" s="9"/>
      <c r="D35" s="51" t="s">
        <v>47</v>
      </c>
      <c r="E35" s="32" t="s">
        <v>48</v>
      </c>
      <c r="F35" s="32" t="s">
        <v>14</v>
      </c>
      <c r="G35" s="47">
        <v>-5.9398969579063987</v>
      </c>
      <c r="H35" s="47">
        <v>0</v>
      </c>
      <c r="I35" s="48">
        <v>0</v>
      </c>
      <c r="J35" s="48">
        <v>0</v>
      </c>
      <c r="K35" s="48">
        <v>0</v>
      </c>
    </row>
    <row r="36" spans="1:11" x14ac:dyDescent="0.25">
      <c r="D36" s="18"/>
      <c r="E36" s="18"/>
      <c r="F36" s="18"/>
      <c r="G36" s="96"/>
      <c r="H36" s="96"/>
      <c r="I36" s="96"/>
      <c r="J36" s="96"/>
      <c r="K36" s="96"/>
    </row>
    <row r="37" spans="1:11" s="25" customFormat="1" ht="30.75" customHeight="1" x14ac:dyDescent="0.2">
      <c r="A37" s="8"/>
      <c r="B37" s="8"/>
      <c r="C37" s="36"/>
      <c r="D37" s="136" t="s">
        <v>49</v>
      </c>
      <c r="E37" s="137"/>
      <c r="F37" s="22"/>
      <c r="G37" s="41"/>
      <c r="H37" s="41"/>
      <c r="I37" s="41"/>
      <c r="J37" s="41"/>
      <c r="K37" s="42"/>
    </row>
    <row r="38" spans="1:11" ht="23.25" customHeight="1" x14ac:dyDescent="0.25">
      <c r="D38" s="18"/>
      <c r="E38" s="18"/>
      <c r="F38" s="18"/>
      <c r="G38" s="96"/>
      <c r="H38" s="96"/>
      <c r="I38" s="97"/>
      <c r="J38" s="97"/>
      <c r="K38" s="97"/>
    </row>
    <row r="39" spans="1:11" s="11" customFormat="1" ht="19.5" customHeight="1" x14ac:dyDescent="0.2">
      <c r="A39" s="7"/>
      <c r="B39" s="26">
        <f>B35+1</f>
        <v>21</v>
      </c>
      <c r="C39" s="9"/>
      <c r="D39" s="139" t="s">
        <v>50</v>
      </c>
      <c r="E39" s="140"/>
      <c r="F39" s="32" t="s">
        <v>51</v>
      </c>
      <c r="G39" s="99">
        <v>12756.174160538594</v>
      </c>
      <c r="H39" s="99">
        <v>12635.896035309555</v>
      </c>
      <c r="I39" s="131">
        <v>12501.003078633765</v>
      </c>
      <c r="J39" s="131">
        <v>12397.58602934376</v>
      </c>
      <c r="K39" s="131">
        <v>12295.024518286693</v>
      </c>
    </row>
    <row r="40" spans="1:11" s="11" customFormat="1" ht="19.5" customHeight="1" x14ac:dyDescent="0.2">
      <c r="A40" s="7"/>
      <c r="B40" s="26">
        <f>B39+1</f>
        <v>22</v>
      </c>
      <c r="C40" s="9"/>
      <c r="D40" s="139" t="s">
        <v>52</v>
      </c>
      <c r="E40" s="140"/>
      <c r="F40" s="32" t="s">
        <v>14</v>
      </c>
      <c r="G40" s="100">
        <v>141.50017954040172</v>
      </c>
      <c r="H40" s="100">
        <v>178.39809763373808</v>
      </c>
      <c r="I40" s="100">
        <v>144.92168954511766</v>
      </c>
      <c r="J40" s="100">
        <v>146.08263834847418</v>
      </c>
      <c r="K40" s="100">
        <v>150.30252237914672</v>
      </c>
    </row>
    <row r="41" spans="1:11" s="11" customFormat="1" ht="19.5" customHeight="1" x14ac:dyDescent="0.2">
      <c r="A41" s="7"/>
      <c r="B41" s="26">
        <f>B40+1</f>
        <v>23</v>
      </c>
      <c r="C41" s="9"/>
      <c r="D41" s="139" t="s">
        <v>53</v>
      </c>
      <c r="E41" s="140"/>
      <c r="F41" s="32" t="s">
        <v>22</v>
      </c>
      <c r="G41" s="100">
        <v>130.97214703213197</v>
      </c>
      <c r="H41" s="100">
        <v>159.4439364808193</v>
      </c>
      <c r="I41" s="100">
        <v>126.43709835505773</v>
      </c>
      <c r="J41" s="100">
        <v>124.88660408174881</v>
      </c>
      <c r="K41" s="100">
        <v>125.97314386612781</v>
      </c>
    </row>
    <row r="42" spans="1:11" s="11" customFormat="1" ht="19.5" customHeight="1" x14ac:dyDescent="0.2">
      <c r="A42" s="7"/>
      <c r="B42" s="26">
        <f>B41+1</f>
        <v>24</v>
      </c>
      <c r="C42" s="9"/>
      <c r="D42" s="139" t="s">
        <v>54</v>
      </c>
      <c r="E42" s="140"/>
      <c r="F42" s="32" t="s">
        <v>16</v>
      </c>
      <c r="G42" s="101">
        <v>1.7532284363825923E-3</v>
      </c>
      <c r="H42" s="101">
        <v>0.28273682868279582</v>
      </c>
      <c r="I42" s="101">
        <v>-0.20701218782146802</v>
      </c>
      <c r="J42" s="101">
        <v>-1.2262969440779536E-2</v>
      </c>
      <c r="K42" s="101">
        <v>8.7002108221931884E-3</v>
      </c>
    </row>
    <row r="43" spans="1:11" x14ac:dyDescent="0.25">
      <c r="D43" s="18"/>
      <c r="E43" s="18"/>
      <c r="F43" s="18"/>
      <c r="G43" s="96"/>
      <c r="H43" s="96"/>
      <c r="I43" s="96"/>
      <c r="J43" s="96"/>
      <c r="K43" s="96"/>
    </row>
    <row r="44" spans="1:11" s="25" customFormat="1" ht="30.75" customHeight="1" x14ac:dyDescent="0.2">
      <c r="A44" s="8"/>
      <c r="B44" s="8"/>
      <c r="C44" s="36"/>
      <c r="D44" s="136" t="s">
        <v>55</v>
      </c>
      <c r="E44" s="137"/>
      <c r="F44" s="22"/>
      <c r="G44" s="41"/>
      <c r="H44" s="41"/>
      <c r="I44" s="41"/>
      <c r="J44" s="41"/>
      <c r="K44" s="42"/>
    </row>
    <row r="45" spans="1:11" s="11" customFormat="1" ht="12.75" x14ac:dyDescent="0.2">
      <c r="A45" s="7"/>
      <c r="B45" s="8"/>
      <c r="C45" s="9"/>
      <c r="D45" s="9"/>
      <c r="E45" s="9"/>
      <c r="F45" s="9"/>
      <c r="G45" s="95"/>
      <c r="H45" s="95"/>
      <c r="I45" s="95"/>
      <c r="J45" s="95"/>
      <c r="K45" s="95"/>
    </row>
    <row r="46" spans="1:11" s="11" customFormat="1" ht="19.5" customHeight="1" x14ac:dyDescent="0.2">
      <c r="A46" s="7"/>
      <c r="B46" s="26">
        <f>B42+1</f>
        <v>25</v>
      </c>
      <c r="C46" s="9"/>
      <c r="D46" s="51" t="s">
        <v>56</v>
      </c>
      <c r="E46" s="32" t="s">
        <v>57</v>
      </c>
      <c r="F46" s="32" t="s">
        <v>22</v>
      </c>
      <c r="G46" s="102">
        <v>42.1598511937908</v>
      </c>
      <c r="H46" s="102">
        <v>41.149087605058234</v>
      </c>
      <c r="I46" s="100">
        <v>42.724587863954433</v>
      </c>
      <c r="J46" s="100">
        <v>36.695568659643953</v>
      </c>
      <c r="K46" s="100">
        <v>40.574780361924923</v>
      </c>
    </row>
    <row r="47" spans="1:11" s="25" customFormat="1" ht="19.5" customHeight="1" x14ac:dyDescent="0.2">
      <c r="A47" s="8"/>
      <c r="B47" s="26">
        <f>B46+1</f>
        <v>26</v>
      </c>
      <c r="C47" s="36"/>
      <c r="D47" s="51" t="s">
        <v>58</v>
      </c>
      <c r="E47" s="32" t="s">
        <v>59</v>
      </c>
      <c r="F47" s="32" t="s">
        <v>14</v>
      </c>
      <c r="G47" s="102">
        <v>44.377962499701873</v>
      </c>
      <c r="H47" s="102">
        <v>46.04075332140031</v>
      </c>
      <c r="I47" s="100">
        <v>48.970749399639523</v>
      </c>
      <c r="J47" s="100">
        <v>42.923622792957161</v>
      </c>
      <c r="K47" s="100">
        <v>48.411047356713397</v>
      </c>
    </row>
    <row r="48" spans="1:11" s="11" customFormat="1" ht="19.5" customHeight="1" x14ac:dyDescent="0.2">
      <c r="A48" s="7"/>
      <c r="B48" s="26">
        <f t="shared" ref="B48:B51" si="3">B47+1</f>
        <v>27</v>
      </c>
      <c r="C48" s="9"/>
      <c r="D48" s="51" t="s">
        <v>60</v>
      </c>
      <c r="E48" s="103" t="s">
        <v>19</v>
      </c>
      <c r="F48" s="32" t="s">
        <v>14</v>
      </c>
      <c r="G48" s="104">
        <v>-25.050196521728754</v>
      </c>
      <c r="H48" s="104">
        <v>1.9051448821237584</v>
      </c>
      <c r="I48" s="105">
        <v>0</v>
      </c>
      <c r="J48" s="105">
        <v>0</v>
      </c>
      <c r="K48" s="105">
        <v>0</v>
      </c>
    </row>
    <row r="49" spans="1:11" s="11" customFormat="1" ht="19.5" customHeight="1" x14ac:dyDescent="0.2">
      <c r="A49" s="7"/>
      <c r="B49" s="26">
        <f t="shared" si="3"/>
        <v>28</v>
      </c>
      <c r="C49" s="9"/>
      <c r="D49" s="51" t="s">
        <v>61</v>
      </c>
      <c r="E49" s="103"/>
      <c r="F49" s="32" t="s">
        <v>14</v>
      </c>
      <c r="G49" s="102">
        <v>0</v>
      </c>
      <c r="H49" s="102">
        <v>3.1815219236994476</v>
      </c>
      <c r="I49" s="100">
        <v>0</v>
      </c>
      <c r="J49" s="100">
        <v>0</v>
      </c>
      <c r="K49" s="100">
        <v>0</v>
      </c>
    </row>
    <row r="50" spans="1:11" s="11" customFormat="1" ht="19.5" customHeight="1" x14ac:dyDescent="0.2">
      <c r="A50" s="7"/>
      <c r="B50" s="26">
        <f t="shared" si="3"/>
        <v>29</v>
      </c>
      <c r="C50" s="9"/>
      <c r="D50" s="106" t="s">
        <v>62</v>
      </c>
      <c r="E50" s="107"/>
      <c r="F50" s="32" t="s">
        <v>14</v>
      </c>
      <c r="G50" s="102">
        <v>9.1918189674421189</v>
      </c>
      <c r="H50" s="102">
        <v>2.1941153633015773</v>
      </c>
      <c r="I50" s="100">
        <v>0</v>
      </c>
      <c r="J50" s="100">
        <v>0</v>
      </c>
      <c r="K50" s="100">
        <v>0</v>
      </c>
    </row>
    <row r="51" spans="1:11" s="11" customFormat="1" ht="12.75" x14ac:dyDescent="0.2">
      <c r="A51" s="8"/>
      <c r="B51" s="26">
        <f t="shared" si="3"/>
        <v>30</v>
      </c>
      <c r="C51" s="36"/>
      <c r="D51" s="134" t="s">
        <v>63</v>
      </c>
      <c r="E51" s="135"/>
      <c r="F51" s="37" t="s">
        <v>14</v>
      </c>
      <c r="G51" s="108">
        <v>28.519584945415239</v>
      </c>
      <c r="H51" s="108">
        <v>53.321535490525093</v>
      </c>
      <c r="I51" s="108">
        <v>48.970749399639523</v>
      </c>
      <c r="J51" s="108">
        <v>42.923622792957161</v>
      </c>
      <c r="K51" s="108">
        <v>48.411047356713397</v>
      </c>
    </row>
    <row r="52" spans="1:11" s="11" customFormat="1" ht="19.5" customHeight="1" x14ac:dyDescent="0.2">
      <c r="A52" s="85"/>
      <c r="B52" s="109"/>
      <c r="C52" s="86"/>
      <c r="D52" s="110" t="s">
        <v>44</v>
      </c>
      <c r="E52" s="111"/>
      <c r="F52" s="89" t="str">
        <f>F51</f>
        <v>NOMINAL</v>
      </c>
      <c r="G52" s="112">
        <v>26.61875412168386</v>
      </c>
      <c r="H52" s="112">
        <v>53.321535490525093</v>
      </c>
      <c r="I52" s="112">
        <v>48.970749399639523</v>
      </c>
      <c r="J52" s="112">
        <v>42.923622792957161</v>
      </c>
      <c r="K52" s="112">
        <v>48.411047356713397</v>
      </c>
    </row>
    <row r="53" spans="1:11" s="11" customFormat="1" ht="12.75" x14ac:dyDescent="0.2">
      <c r="A53" s="7"/>
      <c r="B53" s="8"/>
      <c r="C53" s="9"/>
      <c r="D53" s="9"/>
      <c r="E53" s="9"/>
      <c r="F53" s="9" t="s">
        <v>19</v>
      </c>
      <c r="G53" s="95"/>
      <c r="H53" s="95"/>
      <c r="I53" s="95"/>
      <c r="J53" s="95"/>
      <c r="K53" s="95"/>
    </row>
    <row r="54" spans="1:11" s="11" customFormat="1" ht="19.5" customHeight="1" x14ac:dyDescent="0.2">
      <c r="A54" s="7"/>
      <c r="B54" s="26">
        <f>B51+1</f>
        <v>31</v>
      </c>
      <c r="C54" s="9"/>
      <c r="D54" s="139" t="s">
        <v>64</v>
      </c>
      <c r="E54" s="140"/>
      <c r="F54" s="32" t="s">
        <v>14</v>
      </c>
      <c r="G54" s="102">
        <v>27.414380999999999</v>
      </c>
      <c r="H54" s="102">
        <v>53.321535490525093</v>
      </c>
      <c r="I54" s="100">
        <v>48.970749399639523</v>
      </c>
      <c r="J54" s="100">
        <v>42.923622792957161</v>
      </c>
      <c r="K54" s="100">
        <v>48.411047356713397</v>
      </c>
    </row>
    <row r="55" spans="1:11" s="11" customFormat="1" ht="19.5" customHeight="1" x14ac:dyDescent="0.2">
      <c r="A55" s="7"/>
      <c r="B55" s="26">
        <f>B54+1</f>
        <v>32</v>
      </c>
      <c r="C55" s="9"/>
      <c r="D55" s="139" t="s">
        <v>65</v>
      </c>
      <c r="E55" s="140"/>
      <c r="F55" s="32" t="s">
        <v>14</v>
      </c>
      <c r="G55" s="102">
        <v>0.79562687831613843</v>
      </c>
      <c r="H55" s="102">
        <v>0</v>
      </c>
      <c r="I55" s="100">
        <v>0</v>
      </c>
      <c r="J55" s="100">
        <v>0</v>
      </c>
      <c r="K55" s="100">
        <v>0</v>
      </c>
    </row>
    <row r="56" spans="1:11" x14ac:dyDescent="0.25">
      <c r="B56" s="113"/>
      <c r="D56" s="18"/>
      <c r="E56" s="18"/>
      <c r="F56" s="18"/>
      <c r="G56" s="96"/>
      <c r="H56" s="96"/>
      <c r="I56" s="96"/>
      <c r="J56" s="96"/>
      <c r="K56" s="96"/>
    </row>
    <row r="57" spans="1:11" s="11" customFormat="1" ht="19.5" customHeight="1" x14ac:dyDescent="0.2">
      <c r="A57" s="7"/>
      <c r="B57" s="26">
        <f>B55+1</f>
        <v>33</v>
      </c>
      <c r="C57" s="9"/>
      <c r="D57" s="138" t="s">
        <v>66</v>
      </c>
      <c r="E57" s="138"/>
      <c r="F57" s="32" t="s">
        <v>16</v>
      </c>
      <c r="G57" s="114">
        <v>-2.3816207804914113E-2</v>
      </c>
      <c r="H57" s="114">
        <v>0.86964626563041802</v>
      </c>
      <c r="I57" s="35">
        <v>-8.1595288861452175E-2</v>
      </c>
      <c r="J57" s="35">
        <v>-0.12348446125120716</v>
      </c>
      <c r="K57" s="35">
        <v>0.12784159879106483</v>
      </c>
    </row>
    <row r="58" spans="1:11" s="11" customFormat="1" ht="19.5" customHeight="1" x14ac:dyDescent="0.2">
      <c r="A58" s="7"/>
      <c r="B58" s="26">
        <f>B57+1</f>
        <v>34</v>
      </c>
      <c r="C58" s="9"/>
      <c r="D58" s="138" t="s">
        <v>67</v>
      </c>
      <c r="E58" s="138"/>
      <c r="F58" s="32" t="s">
        <v>16</v>
      </c>
      <c r="G58" s="114">
        <v>5.5969252181111871E-3</v>
      </c>
      <c r="H58" s="114">
        <v>-2.7897561617355938E-2</v>
      </c>
      <c r="I58" s="35">
        <v>0</v>
      </c>
      <c r="J58" s="35">
        <v>0</v>
      </c>
      <c r="K58" s="35">
        <v>0</v>
      </c>
    </row>
    <row r="59" spans="1:11" s="11" customFormat="1" ht="19.5" customHeight="1" x14ac:dyDescent="0.2">
      <c r="A59" s="7"/>
      <c r="B59" s="26">
        <f t="shared" ref="B59:B61" si="4">B58+1</f>
        <v>35</v>
      </c>
      <c r="C59" s="9"/>
      <c r="D59" s="138" t="s">
        <v>68</v>
      </c>
      <c r="E59" s="138"/>
      <c r="F59" s="32" t="s">
        <v>16</v>
      </c>
      <c r="G59" s="114">
        <v>1.2090084313079563E-2</v>
      </c>
      <c r="H59" s="114">
        <v>1.7968041743014251E-2</v>
      </c>
      <c r="I59" s="132">
        <v>-3.4047111385478307E-3</v>
      </c>
      <c r="J59" s="132">
        <v>1.4844612512071448E-3</v>
      </c>
      <c r="K59" s="132">
        <v>1.5840120893517717E-4</v>
      </c>
    </row>
    <row r="60" spans="1:11" s="11" customFormat="1" ht="19.5" customHeight="1" x14ac:dyDescent="0.2">
      <c r="A60" s="7"/>
      <c r="B60" s="26">
        <f t="shared" si="4"/>
        <v>36</v>
      </c>
      <c r="C60" s="9"/>
      <c r="D60" s="138" t="s">
        <v>69</v>
      </c>
      <c r="E60" s="138"/>
      <c r="F60" s="32" t="s">
        <v>16</v>
      </c>
      <c r="G60" s="114">
        <v>-3.693354382393272E-2</v>
      </c>
      <c r="H60" s="114">
        <v>-9.7167457560763636E-3</v>
      </c>
      <c r="I60" s="132">
        <v>5.0000000000000001E-3</v>
      </c>
      <c r="J60" s="132">
        <v>5.0000000000000001E-3</v>
      </c>
      <c r="K60" s="132">
        <v>5.0000000000000001E-3</v>
      </c>
    </row>
    <row r="61" spans="1:11" s="11" customFormat="1" ht="25.5" customHeight="1" x14ac:dyDescent="0.2">
      <c r="A61" s="7"/>
      <c r="B61" s="26">
        <f t="shared" si="4"/>
        <v>37</v>
      </c>
      <c r="C61" s="36"/>
      <c r="D61" s="134" t="s">
        <v>70</v>
      </c>
      <c r="E61" s="135"/>
      <c r="F61" s="37" t="s">
        <v>16</v>
      </c>
      <c r="G61" s="40">
        <v>1.6000000000000001E-3</v>
      </c>
      <c r="H61" s="40">
        <v>0.85</v>
      </c>
      <c r="I61" s="40">
        <v>-0.08</v>
      </c>
      <c r="J61" s="40">
        <v>-0.11700000000000001</v>
      </c>
      <c r="K61" s="40">
        <v>0.13300000000000001</v>
      </c>
    </row>
    <row r="62" spans="1:11" x14ac:dyDescent="0.25">
      <c r="D62" s="18"/>
      <c r="E62" s="18"/>
      <c r="F62" s="18"/>
      <c r="G62" s="96"/>
      <c r="H62" s="96"/>
      <c r="I62" s="96"/>
      <c r="J62" s="96"/>
      <c r="K62" s="96"/>
    </row>
    <row r="63" spans="1:11" s="25" customFormat="1" ht="30.75" customHeight="1" x14ac:dyDescent="0.2">
      <c r="A63" s="8"/>
      <c r="B63" s="8"/>
      <c r="C63" s="36"/>
      <c r="D63" s="136" t="s">
        <v>71</v>
      </c>
      <c r="E63" s="137"/>
      <c r="F63" s="22"/>
      <c r="G63" s="41"/>
      <c r="H63" s="41"/>
      <c r="I63" s="41"/>
      <c r="J63" s="41"/>
      <c r="K63" s="42"/>
    </row>
    <row r="64" spans="1:11" s="11" customFormat="1" ht="12.75" x14ac:dyDescent="0.2">
      <c r="A64" s="7"/>
      <c r="B64" s="8"/>
      <c r="C64" s="9"/>
      <c r="D64" s="9"/>
      <c r="E64" s="9"/>
      <c r="F64" s="9"/>
      <c r="G64" s="95"/>
      <c r="H64" s="95"/>
      <c r="I64" s="95"/>
      <c r="J64" s="95"/>
      <c r="K64" s="95"/>
    </row>
    <row r="65" spans="1:11" s="11" customFormat="1" ht="19.5" customHeight="1" x14ac:dyDescent="0.2">
      <c r="A65" s="7"/>
      <c r="B65" s="26">
        <f>B61+1</f>
        <v>38</v>
      </c>
      <c r="C65" s="9"/>
      <c r="D65" s="139" t="s">
        <v>72</v>
      </c>
      <c r="E65" s="140"/>
      <c r="F65" s="32" t="s">
        <v>14</v>
      </c>
      <c r="G65" s="100">
        <v>418.85458001249111</v>
      </c>
      <c r="H65" s="100">
        <v>557.40261471033534</v>
      </c>
      <c r="I65" s="100">
        <v>489.95030293018522</v>
      </c>
      <c r="J65" s="100">
        <v>446.79937876869201</v>
      </c>
      <c r="K65" s="100">
        <v>453.28148882664732</v>
      </c>
    </row>
    <row r="66" spans="1:11" s="11" customFormat="1" ht="19.5" customHeight="1" x14ac:dyDescent="0.2">
      <c r="A66" s="7"/>
      <c r="B66" s="26">
        <f>B65+1</f>
        <v>39</v>
      </c>
      <c r="C66" s="9"/>
      <c r="D66" s="139" t="s">
        <v>73</v>
      </c>
      <c r="E66" s="140"/>
      <c r="F66" s="32" t="s">
        <v>14</v>
      </c>
      <c r="G66" s="100">
        <v>414.01988699999998</v>
      </c>
      <c r="H66" s="100">
        <v>557.40261471033534</v>
      </c>
      <c r="I66" s="100">
        <v>489.95030293018522</v>
      </c>
      <c r="J66" s="100">
        <v>446.79937876869201</v>
      </c>
      <c r="K66" s="100">
        <v>453.28148882664732</v>
      </c>
    </row>
    <row r="67" spans="1:11" s="11" customFormat="1" ht="19.5" customHeight="1" x14ac:dyDescent="0.2">
      <c r="A67" s="7"/>
      <c r="B67" s="26">
        <f t="shared" ref="B67" si="5">B66+1</f>
        <v>40</v>
      </c>
      <c r="C67" s="9"/>
      <c r="D67" s="139" t="s">
        <v>74</v>
      </c>
      <c r="E67" s="140"/>
      <c r="F67" s="32" t="s">
        <v>14</v>
      </c>
      <c r="G67" s="100">
        <v>4.8346930124911296</v>
      </c>
      <c r="H67" s="100">
        <v>0</v>
      </c>
      <c r="I67" s="100">
        <v>0</v>
      </c>
      <c r="J67" s="100">
        <v>0</v>
      </c>
      <c r="K67" s="100">
        <v>0</v>
      </c>
    </row>
    <row r="68" spans="1:11" s="11" customFormat="1" ht="12.75" x14ac:dyDescent="0.2">
      <c r="A68" s="7"/>
      <c r="B68" s="8"/>
      <c r="C68" s="9"/>
      <c r="D68" s="9"/>
      <c r="E68" s="9"/>
      <c r="F68" s="9"/>
      <c r="G68" s="115"/>
      <c r="H68" s="115"/>
      <c r="I68" s="115"/>
      <c r="J68" s="115"/>
      <c r="K68" s="115"/>
    </row>
    <row r="69" spans="1:11" s="11" customFormat="1" ht="19.5" customHeight="1" x14ac:dyDescent="0.2">
      <c r="A69" s="7"/>
      <c r="B69" s="26">
        <f>B67+1</f>
        <v>41</v>
      </c>
      <c r="C69" s="9"/>
      <c r="D69" s="138" t="s">
        <v>66</v>
      </c>
      <c r="E69" s="138"/>
      <c r="F69" s="32" t="s">
        <v>16</v>
      </c>
      <c r="G69" s="35">
        <v>2.0799222642693849E-2</v>
      </c>
      <c r="H69" s="35">
        <v>0.33077836869710819</v>
      </c>
      <c r="I69" s="35">
        <v>-0.12101183238116486</v>
      </c>
      <c r="J69" s="35">
        <v>-8.8072043028498581E-2</v>
      </c>
      <c r="K69" s="35">
        <v>1.4507876165403388E-2</v>
      </c>
    </row>
    <row r="70" spans="1:11" s="11" customFormat="1" ht="19.5" customHeight="1" x14ac:dyDescent="0.2">
      <c r="A70" s="7"/>
      <c r="B70" s="26">
        <f>B69+1</f>
        <v>42</v>
      </c>
      <c r="C70" s="9"/>
      <c r="D70" s="138" t="s">
        <v>67</v>
      </c>
      <c r="E70" s="138"/>
      <c r="F70" s="32" t="s">
        <v>16</v>
      </c>
      <c r="G70" s="35">
        <v>4.5947823729845473E-3</v>
      </c>
      <c r="H70" s="35">
        <v>-1.1542652851848842E-2</v>
      </c>
      <c r="I70" s="35">
        <v>0</v>
      </c>
      <c r="J70" s="35">
        <v>0</v>
      </c>
      <c r="K70" s="35">
        <v>0</v>
      </c>
    </row>
    <row r="71" spans="1:11" s="11" customFormat="1" ht="19.5" customHeight="1" x14ac:dyDescent="0.2">
      <c r="A71" s="7"/>
      <c r="B71" s="26">
        <f t="shared" ref="B71:B73" si="6">B70+1</f>
        <v>43</v>
      </c>
      <c r="C71" s="9"/>
      <c r="D71" s="138" t="s">
        <v>68</v>
      </c>
      <c r="E71" s="138"/>
      <c r="F71" s="32" t="s">
        <v>16</v>
      </c>
      <c r="G71" s="35">
        <v>1.2090084313079563E-2</v>
      </c>
      <c r="H71" s="35">
        <v>2.5481029910817021E-2</v>
      </c>
      <c r="I71" s="116">
        <v>-5.9988167618835131E-2</v>
      </c>
      <c r="J71" s="116">
        <v>5.607204302849858E-2</v>
      </c>
      <c r="K71" s="116">
        <v>1.049212383459661E-2</v>
      </c>
    </row>
    <row r="72" spans="1:11" s="11" customFormat="1" ht="19.5" customHeight="1" x14ac:dyDescent="0.2">
      <c r="A72" s="7"/>
      <c r="B72" s="26">
        <f t="shared" si="6"/>
        <v>44</v>
      </c>
      <c r="C72" s="9"/>
      <c r="D72" s="138" t="s">
        <v>69</v>
      </c>
      <c r="E72" s="138"/>
      <c r="F72" s="32" t="s">
        <v>16</v>
      </c>
      <c r="G72" s="35">
        <v>-3.7084089328757959E-2</v>
      </c>
      <c r="H72" s="35">
        <v>-9.7167457560763636E-3</v>
      </c>
      <c r="I72" s="116">
        <v>5.0000000000000001E-3</v>
      </c>
      <c r="J72" s="116">
        <v>5.0000000000000001E-3</v>
      </c>
      <c r="K72" s="116">
        <v>5.0000000000000001E-3</v>
      </c>
    </row>
    <row r="73" spans="1:11" s="11" customFormat="1" ht="25.5" customHeight="1" x14ac:dyDescent="0.2">
      <c r="A73" s="8"/>
      <c r="B73" s="26">
        <f t="shared" si="6"/>
        <v>45</v>
      </c>
      <c r="C73" s="36"/>
      <c r="D73" s="134" t="s">
        <v>75</v>
      </c>
      <c r="E73" s="135"/>
      <c r="F73" s="37" t="s">
        <v>16</v>
      </c>
      <c r="G73" s="39">
        <v>4.0000000000000452E-4</v>
      </c>
      <c r="H73" s="39">
        <v>0.33500000000000002</v>
      </c>
      <c r="I73" s="39">
        <v>-0.17599999999999999</v>
      </c>
      <c r="J73" s="39">
        <v>-2.7E-2</v>
      </c>
      <c r="K73" s="39">
        <v>0.03</v>
      </c>
    </row>
    <row r="74" spans="1:11" x14ac:dyDescent="0.25">
      <c r="D74" s="18"/>
      <c r="E74" s="18"/>
      <c r="F74" s="18"/>
      <c r="G74" s="96"/>
      <c r="H74" s="96"/>
      <c r="I74" s="96"/>
      <c r="J74" s="96"/>
      <c r="K74" s="96"/>
    </row>
    <row r="75" spans="1:11" s="25" customFormat="1" ht="30.75" customHeight="1" x14ac:dyDescent="0.2">
      <c r="A75" s="8"/>
      <c r="B75" s="8"/>
      <c r="C75" s="36"/>
      <c r="D75" s="136" t="s">
        <v>76</v>
      </c>
      <c r="E75" s="137"/>
      <c r="F75" s="22"/>
      <c r="G75" s="41"/>
      <c r="H75" s="41"/>
      <c r="I75" s="41"/>
      <c r="J75" s="41"/>
      <c r="K75" s="42"/>
    </row>
    <row r="76" spans="1:11" x14ac:dyDescent="0.25">
      <c r="D76" s="18"/>
      <c r="E76" s="18"/>
      <c r="F76" s="18"/>
      <c r="G76" s="96"/>
      <c r="H76" s="96"/>
      <c r="I76" s="96"/>
      <c r="J76" s="96"/>
      <c r="K76" s="96"/>
    </row>
    <row r="77" spans="1:11" s="11" customFormat="1" ht="30.75" customHeight="1" x14ac:dyDescent="0.2">
      <c r="A77" s="7"/>
      <c r="B77" s="26">
        <f>B73+1</f>
        <v>46</v>
      </c>
      <c r="C77" s="9"/>
      <c r="D77" s="51" t="s">
        <v>77</v>
      </c>
      <c r="E77" s="32" t="s">
        <v>78</v>
      </c>
      <c r="F77" s="32" t="s">
        <v>14</v>
      </c>
      <c r="G77" s="46">
        <v>6.5319139609651522</v>
      </c>
      <c r="H77" s="46">
        <v>25.917377640000002</v>
      </c>
      <c r="I77" s="47">
        <v>19.687893480000007</v>
      </c>
      <c r="J77" s="47">
        <v>10.981942160000001</v>
      </c>
      <c r="K77" s="47">
        <v>6.272084920000002</v>
      </c>
    </row>
    <row r="78" spans="1:11" s="11" customFormat="1" ht="19.5" customHeight="1" x14ac:dyDescent="0.2">
      <c r="A78" s="7"/>
      <c r="B78" s="26">
        <f>B77+1</f>
        <v>47</v>
      </c>
      <c r="C78" s="9"/>
      <c r="D78" s="51" t="s">
        <v>79</v>
      </c>
      <c r="E78" s="32" t="s">
        <v>80</v>
      </c>
      <c r="F78" s="32" t="str">
        <f>F77</f>
        <v>NOMINAL</v>
      </c>
      <c r="G78" s="46">
        <v>1.7667787135326889</v>
      </c>
      <c r="H78" s="46">
        <v>2.3999572541360599</v>
      </c>
      <c r="I78" s="47">
        <v>2.4585563324954705</v>
      </c>
      <c r="J78" s="47">
        <v>2.5090195373762612</v>
      </c>
      <c r="K78" s="47">
        <v>2.5592316415898471</v>
      </c>
    </row>
    <row r="79" spans="1:11" s="11" customFormat="1" ht="19.5" customHeight="1" x14ac:dyDescent="0.2">
      <c r="A79" s="7"/>
      <c r="B79" s="26">
        <f t="shared" ref="B79:B89" si="7">B78+1</f>
        <v>48</v>
      </c>
      <c r="C79" s="9"/>
      <c r="D79" s="51" t="s">
        <v>81</v>
      </c>
      <c r="E79" s="32" t="s">
        <v>82</v>
      </c>
      <c r="F79" s="32" t="str">
        <f t="shared" ref="F79:F88" si="8">F78</f>
        <v>NOMINAL</v>
      </c>
      <c r="G79" s="46">
        <v>41.30275618915288</v>
      </c>
      <c r="H79" s="46">
        <v>43.476632886301914</v>
      </c>
      <c r="I79" s="47">
        <v>44.105779943374124</v>
      </c>
      <c r="J79" s="47">
        <v>44.574074318353311</v>
      </c>
      <c r="K79" s="47">
        <v>45.02470057829003</v>
      </c>
    </row>
    <row r="80" spans="1:11" s="11" customFormat="1" ht="19.5" customHeight="1" x14ac:dyDescent="0.2">
      <c r="A80" s="7"/>
      <c r="B80" s="26">
        <f t="shared" si="7"/>
        <v>49</v>
      </c>
      <c r="C80" s="9"/>
      <c r="D80" s="51" t="s">
        <v>83</v>
      </c>
      <c r="E80" s="32" t="s">
        <v>84</v>
      </c>
      <c r="F80" s="32" t="str">
        <f t="shared" si="8"/>
        <v>NOMINAL</v>
      </c>
      <c r="G80" s="46">
        <v>8.8772959269729839</v>
      </c>
      <c r="H80" s="46">
        <v>9.4361452823427854</v>
      </c>
      <c r="I80" s="47">
        <v>9.6665449762781002</v>
      </c>
      <c r="J80" s="47">
        <v>9.8649560654119295</v>
      </c>
      <c r="K80" s="47">
        <v>10.062379877638158</v>
      </c>
    </row>
    <row r="81" spans="1:11" s="11" customFormat="1" ht="19.5" customHeight="1" x14ac:dyDescent="0.2">
      <c r="A81" s="7"/>
      <c r="B81" s="26">
        <f t="shared" si="7"/>
        <v>50</v>
      </c>
      <c r="C81" s="9"/>
      <c r="D81" s="51" t="s">
        <v>85</v>
      </c>
      <c r="E81" s="32" t="s">
        <v>86</v>
      </c>
      <c r="F81" s="32" t="str">
        <f t="shared" si="8"/>
        <v>NOMINAL</v>
      </c>
      <c r="G81" s="46">
        <v>0</v>
      </c>
      <c r="H81" s="46">
        <v>0</v>
      </c>
      <c r="I81" s="47">
        <v>0</v>
      </c>
      <c r="J81" s="47">
        <v>0</v>
      </c>
      <c r="K81" s="47">
        <v>0</v>
      </c>
    </row>
    <row r="82" spans="1:11" s="11" customFormat="1" ht="19.5" customHeight="1" x14ac:dyDescent="0.2">
      <c r="A82" s="7"/>
      <c r="B82" s="26">
        <f t="shared" si="7"/>
        <v>51</v>
      </c>
      <c r="C82" s="9"/>
      <c r="D82" s="51" t="s">
        <v>87</v>
      </c>
      <c r="E82" s="32" t="s">
        <v>88</v>
      </c>
      <c r="F82" s="32" t="str">
        <f t="shared" si="8"/>
        <v>NOMINAL</v>
      </c>
      <c r="G82" s="46">
        <v>0</v>
      </c>
      <c r="H82" s="46">
        <v>0</v>
      </c>
      <c r="I82" s="47">
        <v>0</v>
      </c>
      <c r="J82" s="47">
        <v>0</v>
      </c>
      <c r="K82" s="47">
        <v>0</v>
      </c>
    </row>
    <row r="83" spans="1:11" s="11" customFormat="1" ht="19.5" customHeight="1" x14ac:dyDescent="0.2">
      <c r="A83" s="7"/>
      <c r="B83" s="26">
        <f t="shared" si="7"/>
        <v>52</v>
      </c>
      <c r="C83" s="9"/>
      <c r="D83" s="51" t="s">
        <v>89</v>
      </c>
      <c r="E83" s="32" t="s">
        <v>90</v>
      </c>
      <c r="F83" s="32" t="str">
        <f t="shared" si="8"/>
        <v>NOMINAL</v>
      </c>
      <c r="G83" s="46">
        <v>0</v>
      </c>
      <c r="H83" s="46">
        <v>0</v>
      </c>
      <c r="I83" s="47">
        <v>0</v>
      </c>
      <c r="J83" s="47">
        <v>0</v>
      </c>
      <c r="K83" s="47">
        <v>0</v>
      </c>
    </row>
    <row r="84" spans="1:11" s="11" customFormat="1" ht="19.5" customHeight="1" x14ac:dyDescent="0.2">
      <c r="A84" s="7"/>
      <c r="B84" s="26">
        <f t="shared" si="7"/>
        <v>53</v>
      </c>
      <c r="C84" s="9"/>
      <c r="D84" s="51" t="s">
        <v>91</v>
      </c>
      <c r="E84" s="32" t="s">
        <v>92</v>
      </c>
      <c r="F84" s="32" t="str">
        <f t="shared" si="8"/>
        <v>NOMINAL</v>
      </c>
      <c r="G84" s="46">
        <v>-2.8017183993274058E-2</v>
      </c>
      <c r="H84" s="46">
        <v>5.0755185062561736</v>
      </c>
      <c r="I84" s="47">
        <v>0</v>
      </c>
      <c r="J84" s="47">
        <v>0</v>
      </c>
      <c r="K84" s="47">
        <v>0</v>
      </c>
    </row>
    <row r="85" spans="1:11" s="11" customFormat="1" ht="34.5" customHeight="1" x14ac:dyDescent="0.2">
      <c r="A85" s="7"/>
      <c r="B85" s="26">
        <f t="shared" si="7"/>
        <v>54</v>
      </c>
      <c r="C85" s="9"/>
      <c r="D85" s="51" t="s">
        <v>93</v>
      </c>
      <c r="E85" s="32" t="s">
        <v>57</v>
      </c>
      <c r="F85" s="32" t="str">
        <f t="shared" si="8"/>
        <v>NOMINAL</v>
      </c>
      <c r="G85" s="46">
        <v>44.377962499701873</v>
      </c>
      <c r="H85" s="46">
        <v>46.04075332140031</v>
      </c>
      <c r="I85" s="47">
        <v>48.970749399639523</v>
      </c>
      <c r="J85" s="47">
        <v>42.923622792957161</v>
      </c>
      <c r="K85" s="47">
        <v>48.411047356713397</v>
      </c>
    </row>
    <row r="86" spans="1:11" s="11" customFormat="1" ht="19.5" customHeight="1" x14ac:dyDescent="0.2">
      <c r="A86" s="7"/>
      <c r="B86" s="26">
        <f t="shared" si="7"/>
        <v>55</v>
      </c>
      <c r="C86" s="9"/>
      <c r="D86" s="51" t="s">
        <v>94</v>
      </c>
      <c r="E86" s="32" t="s">
        <v>95</v>
      </c>
      <c r="F86" s="32" t="str">
        <f t="shared" si="8"/>
        <v>NOMINAL</v>
      </c>
      <c r="G86" s="46">
        <v>3.0420484890854427</v>
      </c>
      <c r="H86" s="46">
        <v>3.2783085867284321</v>
      </c>
      <c r="I86" s="47">
        <v>2.8769518241929388</v>
      </c>
      <c r="J86" s="47">
        <v>2.8307278222722658</v>
      </c>
      <c r="K86" s="47">
        <v>2.8277215849842645</v>
      </c>
    </row>
    <row r="87" spans="1:11" s="11" customFormat="1" ht="19.5" customHeight="1" x14ac:dyDescent="0.2">
      <c r="A87" s="7"/>
      <c r="B87" s="26">
        <f t="shared" si="7"/>
        <v>56</v>
      </c>
      <c r="C87" s="9"/>
      <c r="D87" s="51" t="s">
        <v>96</v>
      </c>
      <c r="E87" s="32" t="s">
        <v>97</v>
      </c>
      <c r="F87" s="32" t="str">
        <f t="shared" si="8"/>
        <v>NOMINAL</v>
      </c>
      <c r="G87" s="46">
        <v>0</v>
      </c>
      <c r="H87" s="46">
        <v>96.262287919004805</v>
      </c>
      <c r="I87" s="47">
        <v>26.072722601182651</v>
      </c>
      <c r="J87" s="47">
        <v>0</v>
      </c>
      <c r="K87" s="47">
        <v>0</v>
      </c>
    </row>
    <row r="88" spans="1:11" s="11" customFormat="1" ht="19.5" customHeight="1" x14ac:dyDescent="0.2">
      <c r="A88" s="7"/>
      <c r="B88" s="26">
        <f t="shared" si="7"/>
        <v>57</v>
      </c>
      <c r="C88" s="9"/>
      <c r="D88" s="51" t="s">
        <v>98</v>
      </c>
      <c r="E88" s="32" t="s">
        <v>99</v>
      </c>
      <c r="F88" s="32" t="str">
        <f t="shared" si="8"/>
        <v>NOMINAL</v>
      </c>
      <c r="G88" s="46">
        <v>0</v>
      </c>
      <c r="H88" s="46">
        <v>0</v>
      </c>
      <c r="I88" s="47">
        <v>0</v>
      </c>
      <c r="J88" s="47">
        <v>0</v>
      </c>
      <c r="K88" s="47">
        <v>0</v>
      </c>
    </row>
    <row r="89" spans="1:11" s="11" customFormat="1" ht="25.5" customHeight="1" x14ac:dyDescent="0.2">
      <c r="A89" s="8"/>
      <c r="B89" s="26">
        <f t="shared" si="7"/>
        <v>58</v>
      </c>
      <c r="C89" s="36"/>
      <c r="D89" s="117" t="s">
        <v>100</v>
      </c>
      <c r="E89" s="84" t="s">
        <v>101</v>
      </c>
      <c r="F89" s="37" t="str">
        <f>F88</f>
        <v>NOMINAL</v>
      </c>
      <c r="G89" s="108">
        <v>105.87073859541776</v>
      </c>
      <c r="H89" s="108">
        <v>231.88698139617048</v>
      </c>
      <c r="I89" s="108">
        <v>153.83919855716283</v>
      </c>
      <c r="J89" s="108">
        <v>113.68434269637093</v>
      </c>
      <c r="K89" s="108">
        <v>115.15716595921569</v>
      </c>
    </row>
    <row r="90" spans="1:11" ht="19.5" customHeight="1" x14ac:dyDescent="0.25">
      <c r="G90" s="96"/>
      <c r="H90" s="96"/>
      <c r="I90" s="96"/>
      <c r="J90" s="96"/>
      <c r="K90" s="96"/>
    </row>
    <row r="91" spans="1:11" s="25" customFormat="1" ht="30.75" customHeight="1" x14ac:dyDescent="0.2">
      <c r="A91" s="8"/>
      <c r="B91" s="8"/>
      <c r="C91" s="36"/>
      <c r="D91" s="118" t="s">
        <v>102</v>
      </c>
      <c r="E91" s="119"/>
      <c r="F91" s="22"/>
      <c r="G91" s="41"/>
      <c r="H91" s="41"/>
      <c r="I91" s="41"/>
      <c r="J91" s="41"/>
      <c r="K91" s="42"/>
    </row>
    <row r="92" spans="1:11" s="11" customFormat="1" ht="19.5" customHeight="1" x14ac:dyDescent="0.2">
      <c r="A92" s="7"/>
      <c r="B92" s="8"/>
      <c r="C92" s="9"/>
      <c r="D92" s="10"/>
      <c r="E92" s="7"/>
      <c r="F92" s="7"/>
      <c r="G92" s="7"/>
      <c r="H92" s="7"/>
      <c r="I92" s="7"/>
      <c r="J92" s="7"/>
      <c r="K92" s="7"/>
    </row>
    <row r="93" spans="1:11" s="11" customFormat="1" ht="19.5" customHeight="1" x14ac:dyDescent="0.2">
      <c r="A93" s="85"/>
      <c r="B93" s="26">
        <f>B89+1</f>
        <v>59</v>
      </c>
      <c r="C93" s="86"/>
      <c r="D93" s="51" t="s">
        <v>103</v>
      </c>
      <c r="E93" s="88" t="s">
        <v>34</v>
      </c>
      <c r="F93" s="120"/>
      <c r="G93" s="121">
        <v>1.0526119339395996</v>
      </c>
      <c r="H93" s="121">
        <v>1.118876650760557</v>
      </c>
      <c r="I93" s="122">
        <v>1.1461959458936011</v>
      </c>
      <c r="J93" s="122">
        <v>1.1697222406083743</v>
      </c>
      <c r="K93" s="122">
        <v>1.1931314704574956</v>
      </c>
    </row>
    <row r="94" spans="1:11" s="11" customFormat="1" ht="19.5" customHeight="1" x14ac:dyDescent="0.2">
      <c r="A94" s="85"/>
      <c r="B94" s="26">
        <f>B93+1</f>
        <v>60</v>
      </c>
      <c r="C94" s="86"/>
      <c r="D94" s="51" t="s">
        <v>104</v>
      </c>
      <c r="E94" s="120"/>
      <c r="F94" s="120"/>
      <c r="G94" s="123">
        <v>1.3728694438340794E-2</v>
      </c>
      <c r="H94" s="123">
        <v>3.5628913618373614E-2</v>
      </c>
      <c r="I94" s="124">
        <v>2.4416717530456822E-2</v>
      </c>
      <c r="J94" s="124">
        <v>2.0525543471916041E-2</v>
      </c>
      <c r="K94" s="124">
        <v>2.001263978442136E-2</v>
      </c>
    </row>
    <row r="95" spans="1:11" s="11" customFormat="1" ht="19.5" customHeight="1" x14ac:dyDescent="0.2">
      <c r="A95" s="85"/>
      <c r="B95" s="26">
        <f t="shared" ref="B95:B96" si="9">B94+1</f>
        <v>61</v>
      </c>
      <c r="C95" s="86"/>
      <c r="D95" s="51" t="s">
        <v>109</v>
      </c>
      <c r="E95" s="120"/>
      <c r="F95" s="120"/>
      <c r="G95" s="124">
        <v>4.0504430498107924E-2</v>
      </c>
      <c r="H95" s="124">
        <v>3.5628913618373614E-2</v>
      </c>
      <c r="I95" s="124">
        <v>2.4416717530456822E-2</v>
      </c>
      <c r="J95" s="124">
        <v>2.0525543471916041E-2</v>
      </c>
      <c r="K95" s="124">
        <v>2.001263978442136E-2</v>
      </c>
    </row>
    <row r="96" spans="1:11" s="11" customFormat="1" ht="19.5" customHeight="1" x14ac:dyDescent="0.2">
      <c r="A96" s="85"/>
      <c r="B96" s="26">
        <f t="shared" si="9"/>
        <v>62</v>
      </c>
      <c r="C96" s="86"/>
      <c r="D96" s="51" t="s">
        <v>105</v>
      </c>
      <c r="E96" s="120"/>
      <c r="F96" s="120"/>
      <c r="G96" s="124">
        <v>2.677573605976713E-2</v>
      </c>
      <c r="H96" s="124">
        <v>0</v>
      </c>
      <c r="I96" s="124">
        <v>0</v>
      </c>
      <c r="J96" s="124">
        <v>0</v>
      </c>
      <c r="K96" s="124">
        <v>0</v>
      </c>
    </row>
    <row r="97" spans="1:11" ht="19.5" customHeight="1" x14ac:dyDescent="0.25">
      <c r="G97" s="125"/>
      <c r="H97" s="125"/>
      <c r="I97" s="125"/>
      <c r="J97" s="125"/>
    </row>
    <row r="98" spans="1:11" s="98" customFormat="1" ht="30.75" customHeight="1" x14ac:dyDescent="0.25">
      <c r="A98" s="17"/>
      <c r="B98" s="8"/>
      <c r="C98" s="36"/>
      <c r="D98" s="118" t="s">
        <v>106</v>
      </c>
      <c r="E98" s="119"/>
      <c r="F98" s="22"/>
      <c r="G98" s="41"/>
      <c r="H98" s="41"/>
      <c r="I98" s="41"/>
      <c r="J98" s="41"/>
      <c r="K98" s="42"/>
    </row>
    <row r="99" spans="1:11" x14ac:dyDescent="0.25">
      <c r="B99" s="8"/>
      <c r="C99" s="9"/>
      <c r="D99" s="10"/>
      <c r="E99" s="7"/>
      <c r="F99" s="7"/>
      <c r="G99" s="7"/>
      <c r="H99" s="7"/>
      <c r="I99" s="7"/>
      <c r="J99" s="7"/>
      <c r="K99" s="7"/>
    </row>
    <row r="100" spans="1:11" ht="37.9" customHeight="1" x14ac:dyDescent="0.25">
      <c r="B100" s="26">
        <f>SUM(B96)+1</f>
        <v>63</v>
      </c>
      <c r="C100" s="86"/>
      <c r="D100" s="133" t="s">
        <v>108</v>
      </c>
      <c r="E100" s="127"/>
      <c r="F100" s="127"/>
      <c r="G100" s="128"/>
      <c r="H100" s="129"/>
      <c r="I100" s="128" t="s">
        <v>107</v>
      </c>
      <c r="J100" s="128"/>
      <c r="K100" s="128"/>
    </row>
    <row r="101" spans="1:11" ht="37.9" customHeight="1" x14ac:dyDescent="0.25">
      <c r="B101" s="26">
        <f>SUM(B100)+1</f>
        <v>64</v>
      </c>
      <c r="C101" s="86"/>
      <c r="D101" s="133" t="s">
        <v>110</v>
      </c>
      <c r="E101" s="127"/>
      <c r="F101" s="127"/>
      <c r="G101" s="130"/>
      <c r="H101" s="130"/>
      <c r="I101" s="130"/>
      <c r="J101" s="130"/>
      <c r="K101" s="130"/>
    </row>
    <row r="102" spans="1:11" ht="37.9" customHeight="1" x14ac:dyDescent="0.25">
      <c r="B102" s="26">
        <f t="shared" ref="B102:B103" si="10">SUM(B101)+1</f>
        <v>65</v>
      </c>
      <c r="C102" s="86"/>
      <c r="D102" s="133" t="s">
        <v>111</v>
      </c>
      <c r="E102" s="127"/>
      <c r="F102" s="127"/>
      <c r="G102" s="130"/>
      <c r="H102" s="130"/>
      <c r="I102" s="130"/>
      <c r="J102" s="130"/>
      <c r="K102" s="130"/>
    </row>
    <row r="103" spans="1:11" ht="37.9" customHeight="1" x14ac:dyDescent="0.25">
      <c r="B103" s="26">
        <f t="shared" si="10"/>
        <v>66</v>
      </c>
      <c r="C103" s="86"/>
      <c r="D103" s="126"/>
      <c r="E103" s="127"/>
      <c r="F103" s="127"/>
      <c r="G103" s="130"/>
      <c r="H103" s="130"/>
      <c r="I103" s="130"/>
      <c r="J103" s="130"/>
      <c r="K103" s="130"/>
    </row>
  </sheetData>
  <mergeCells count="30">
    <mergeCell ref="D10:E10"/>
    <mergeCell ref="D11:E11"/>
    <mergeCell ref="D12:E12"/>
    <mergeCell ref="D15:E15"/>
    <mergeCell ref="G2:K2"/>
    <mergeCell ref="D6:E6"/>
    <mergeCell ref="D44:E44"/>
    <mergeCell ref="D40:E40"/>
    <mergeCell ref="D41:E41"/>
    <mergeCell ref="D42:E42"/>
    <mergeCell ref="D37:E37"/>
    <mergeCell ref="D39:E39"/>
    <mergeCell ref="D57:E57"/>
    <mergeCell ref="D58:E58"/>
    <mergeCell ref="D59:E59"/>
    <mergeCell ref="D51:E51"/>
    <mergeCell ref="D54:E54"/>
    <mergeCell ref="D55:E55"/>
    <mergeCell ref="D66:E66"/>
    <mergeCell ref="D67:E67"/>
    <mergeCell ref="D69:E69"/>
    <mergeCell ref="D60:E60"/>
    <mergeCell ref="D61:E61"/>
    <mergeCell ref="D63:E63"/>
    <mergeCell ref="D65:E65"/>
    <mergeCell ref="D73:E73"/>
    <mergeCell ref="D75:E75"/>
    <mergeCell ref="D70:E70"/>
    <mergeCell ref="D71:E71"/>
    <mergeCell ref="D72:E72"/>
  </mergeCells>
  <pageMargins left="0.7" right="0.7" top="0.75" bottom="0.75" header="0.3" footer="0.3"/>
  <pageSetup paperSize="9" scale="1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46036A14-8A65-42E3-89C4-84352FAAE79C}"/>
</file>

<file path=customXml/itemProps2.xml><?xml version="1.0" encoding="utf-8"?>
<ds:datastoreItem xmlns:ds="http://schemas.openxmlformats.org/officeDocument/2006/customXml" ds:itemID="{3C78E5E7-959E-43DE-8C59-B8E525672BD0}"/>
</file>

<file path=customXml/itemProps3.xml><?xml version="1.0" encoding="utf-8"?>
<ds:datastoreItem xmlns:ds="http://schemas.openxmlformats.org/officeDocument/2006/customXml" ds:itemID="{00CA2CF9-A6F4-43F7-8D41-E856D6AE01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 186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Jones</dc:creator>
  <cp:lastModifiedBy>Rhys Jones</cp:lastModifiedBy>
  <dcterms:created xsi:type="dcterms:W3CDTF">2022-03-04T09:36:29Z</dcterms:created>
  <dcterms:modified xsi:type="dcterms:W3CDTF">2022-03-10T13:52:56Z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0x0101001C440603E233974DBE07A91C7CF1F2BA</vt:lpwstr>
  </property>
</Properties>
</file>