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erngas.sharepoint.com/fin/Revenue/RIIOGD2/Mod186 statements/December 2021 workings/"/>
    </mc:Choice>
  </mc:AlternateContent>
  <xr:revisionPtr revIDLastSave="33" documentId="8_{B7D2A920-05C9-40E0-A39C-8C4A6364ACAD}" xr6:coauthVersionLast="46" xr6:coauthVersionMax="46" xr10:uidLastSave="{3F95A981-BD1B-405B-AE0A-30620481EE96}"/>
  <bookViews>
    <workbookView xWindow="-110" yWindow="-110" windowWidth="19420" windowHeight="10420" xr2:uid="{4866464E-44F1-4FE6-9E3A-19FE8B19CEB3}"/>
  </bookViews>
  <sheets>
    <sheet name="MOD 186 Statement" sheetId="1" r:id="rId1"/>
    <sheet name="High level rec" sheetId="2" r:id="rId2"/>
    <sheet name="Supporting detail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localSheetId="0" hidden="1">0</definedName>
    <definedName name="_Order2" hidden="1">255</definedName>
    <definedName name="AICR" localSheetId="0">#REF!</definedName>
    <definedName name="AICR">#REF!</definedName>
    <definedName name="AICR_adj" localSheetId="0">#REF!</definedName>
    <definedName name="AICR_adj">#REF!</definedName>
    <definedName name="AllOutputData" localSheetId="0">#REF!</definedName>
    <definedName name="AllOutputData">#REF!</definedName>
    <definedName name="AllOutputData_Start">#REF!</definedName>
    <definedName name="AprRevenue">'[1]Formula Revenue-Transportation'!$D$91</definedName>
    <definedName name="AprThrpt">'[1]Formula Revenue-Transportation'!$C$91</definedName>
    <definedName name="AR_2008_9">'[1]Formula Revenue-Transportation'!$I$40</definedName>
    <definedName name="AugRevenue">'[1]Formula Revenue-Transportation'!$D$95</definedName>
    <definedName name="AugThrpt">'[1]Formula Revenue-Transportation'!$C$95</definedName>
    <definedName name="BPI" localSheetId="0">#REF!</definedName>
    <definedName name="BPI">#REF!</definedName>
    <definedName name="CalculatedRevenue" localSheetId="0">#REF!</definedName>
    <definedName name="CalculatedRevenue">#REF!</definedName>
    <definedName name="CalendarYrRevenue2008">'[1]Formula Revenue-Transportation'!$H$56</definedName>
    <definedName name="CalendarYrVolume2008">'[1]Formula Revenue-Transportation'!$H$57</definedName>
    <definedName name="ChargesRevenue" localSheetId="0">#REF!</definedName>
    <definedName name="ChargesRevenue">#REF!</definedName>
    <definedName name="ClosingNetDebt" localSheetId="0">#REF!</definedName>
    <definedName name="ClosingNetDebt">#REF!</definedName>
    <definedName name="ClosingRAV" localSheetId="0">#REF!</definedName>
    <definedName name="ClosingRAV">#REF!</definedName>
    <definedName name="CR_2008_9">'[1]Formula Revenue-Transportation'!$I$42</definedName>
    <definedName name="DecRevenue">'[1]Formula Revenue-Transportation'!$D$99</definedName>
    <definedName name="DecThrpt">'[1]Formula Revenue-Transportation'!$C$99</definedName>
    <definedName name="DemandAssumption">'[1]Formula Revenue-Transportation'!$B$83</definedName>
    <definedName name="Dividend_RegEquity" localSheetId="0">#REF!</definedName>
    <definedName name="Dividend_RegEquity">#REF!</definedName>
    <definedName name="DividendCover" localSheetId="0">#REF!</definedName>
    <definedName name="DividendCover">#REF!</definedName>
    <definedName name="DomesticSOQ">#REF!</definedName>
    <definedName name="DomesticSOQReviewed">#REF!</definedName>
    <definedName name="DPN">#REF!</definedName>
    <definedName name="DRS">#REF!</definedName>
    <definedName name="EBITDA_RAV">#REF!</definedName>
    <definedName name="EIC">#REF!</definedName>
    <definedName name="FebRevenue">'[1]Formula Revenue-Transportation'!$D$89</definedName>
    <definedName name="FebThrpt">'[1]Formula Revenue-Transportation'!$C$89</definedName>
    <definedName name="FFO_ICR_accretion" localSheetId="0">#REF!</definedName>
    <definedName name="FFO_ICR_accretion">#REF!</definedName>
    <definedName name="FFO_ICR_accretion_adj" localSheetId="0">#REF!</definedName>
    <definedName name="FFO_ICR_accretion_adj">#REF!</definedName>
    <definedName name="FFO_ICR_cash" localSheetId="0">#REF!</definedName>
    <definedName name="FFO_ICR_cash">#REF!</definedName>
    <definedName name="FFO_ICR_cash_adj">#REF!</definedName>
    <definedName name="FFO_NetDebt">#REF!</definedName>
    <definedName name="FFO_NetDebt_adj">#REF!</definedName>
    <definedName name="FM">#REF!</definedName>
    <definedName name="g">#REF!</definedName>
    <definedName name="GDNpf" localSheetId="0">[2]Input!$V$209:$AT$209</definedName>
    <definedName name="GDNpf">[3]Input!$V$209:$AT$209</definedName>
    <definedName name="Gearing" localSheetId="0">#REF!</definedName>
    <definedName name="Gearing">#REF!</definedName>
    <definedName name="INN" localSheetId="0">#REF!</definedName>
    <definedName name="INN">#REF!</definedName>
    <definedName name="INT_FACTOR">#REF!</definedName>
    <definedName name="JanRevenue">'[1]Formula Revenue-Transportation'!$D$88</definedName>
    <definedName name="JanThrpt">'[1]Formula Revenue-Transportation'!$C$88</definedName>
    <definedName name="JulThrpt">'[1]Formula Revenue-Transportation'!$C$94</definedName>
    <definedName name="JulyRevenue">'[1]Formula Revenue-Transportation'!$D$94</definedName>
    <definedName name="JunRevenue">'[1]Formula Revenue-Transportation'!$D$93</definedName>
    <definedName name="JunThrpt">'[1]Formula Revenue-Transportation'!$C$93</definedName>
    <definedName name="m_identity" localSheetId="0">[4]UserInterface!$E$59</definedName>
    <definedName name="m_identity">[3]UserInterface!$E$45</definedName>
    <definedName name="m_live_results">[5]Summary!#REF!</definedName>
    <definedName name="m_PCFM_year_t">[6]UserInterface!$G$44</definedName>
    <definedName name="m_results_01">[7]SavedResults!$C$19</definedName>
    <definedName name="MarRevenue">'[1]Formula Revenue-Transportation'!$D$90</definedName>
    <definedName name="MarThrpt">'[1]Formula Revenue-Transportation'!$C$90</definedName>
    <definedName name="MayRevenue">'[1]Formula Revenue-Transportation'!$D$92</definedName>
    <definedName name="MayThrpt">'[1]Formula Revenue-Transportation'!$C$92</definedName>
    <definedName name="NovRevenue">'[1]Formula Revenue-Transportation'!$D$98</definedName>
    <definedName name="NovThrpt">'[1]Formula Revenue-Transportation'!$C$98</definedName>
    <definedName name="NumberofYear">[6]UserInterface!$G$37:$G$43</definedName>
    <definedName name="OctRevenue">'[1]Formula Revenue-Transportation'!$D$97</definedName>
    <definedName name="OctThrpt">'[1]Formula Revenue-Transportation'!$C$97</definedName>
    <definedName name="ODI" localSheetId="0">#REF!</definedName>
    <definedName name="ODI">#REF!</definedName>
    <definedName name="OperatingRevenue" localSheetId="0">#REF!</definedName>
    <definedName name="OperatingRevenue">#REF!</definedName>
    <definedName name="OutputSummaryTable" localSheetId="0">#REF!</definedName>
    <definedName name="OutputSummaryTable">#REF!</definedName>
    <definedName name="PMICR_nominal">#REF!</definedName>
    <definedName name="PMICR_nominal_adj">#REF!</definedName>
    <definedName name="Price_Change_Apr08">'[1]Formula Revenue-Transportation'!$I$52</definedName>
    <definedName name="Price_Change_Apr09">'[1]Formula Revenue-Transportation'!$J$52</definedName>
    <definedName name="Price_Change_Apr10">'[1]Formula Revenue-Transportation'!$K$52</definedName>
    <definedName name="Price_Change_Apr11">'[1]Formula Revenue-Transportation'!$L$52</definedName>
    <definedName name="Price_Change_Apr12">'[1]Formula Revenue-Transportation'!$M$52</definedName>
    <definedName name="PriceChange0809">'[1]Formula Revenue-Transportation'!$I$53</definedName>
    <definedName name="PriceChange0910">'[1]Formula Revenue-Transportation'!$J$53</definedName>
    <definedName name="PriceChange1011">'[1]Formula Revenue-Transportation'!$K$53</definedName>
    <definedName name="PriceChange1112">'[1]Formula Revenue-Transportation'!$L$53</definedName>
    <definedName name="PriceChange1213">'[1]Formula Revenue-Transportation'!$M$53</definedName>
    <definedName name="_xlnm.Print_Area" localSheetId="1">'High level rec'!$B$2:$P$92</definedName>
    <definedName name="_xlnm.Print_Area" localSheetId="0">'MOD 186 Statement'!$D$2:$Y$106</definedName>
    <definedName name="_xlnm.Print_Area" localSheetId="2">'Supporting detail'!#REF!</definedName>
    <definedName name="PT" localSheetId="0">#REF!</definedName>
    <definedName name="PT">#REF!</definedName>
    <definedName name="RCF_NetDebt" localSheetId="0">#REF!</definedName>
    <definedName name="RCF_NetDebt">#REF!</definedName>
    <definedName name="RCF_NetDebt_adj" localSheetId="0">#REF!</definedName>
    <definedName name="RCF_NetDebt_adj">#REF!</definedName>
    <definedName name="Recovery0809">'[1]Formula Revenue-Transportation'!$I$43</definedName>
    <definedName name="Recovery0910">'[1]Formula Revenue-Transportation'!$J$43</definedName>
    <definedName name="Recovery1011">'[1]Formula Revenue-Transportation'!$K$43</definedName>
    <definedName name="Recovery1112">'[1]Formula Revenue-Transportation'!$L$43</definedName>
    <definedName name="Recovery1213">'[1]Formula Revenue-Transportation'!$M$43</definedName>
    <definedName name="Recoverypercent0809">'[1]Formula Revenue-Transportation'!$I$49</definedName>
    <definedName name="Recoverypercent0910">'[1]Formula Revenue-Transportation'!$J$49</definedName>
    <definedName name="Recoverypercent1011">'[1]Formula Revenue-Transportation'!$K$49</definedName>
    <definedName name="Recoverypercent1112">'[1]Formula Revenue-Transportation'!$L$49</definedName>
    <definedName name="Recoverypercent1213">'[1]Formula Revenue-Transportation'!$M$49</definedName>
    <definedName name="RegulatedEquity" localSheetId="0">#REF!</definedName>
    <definedName name="RegulatedEquity">#REF!</definedName>
    <definedName name="RiskAfterRecalcMacro" hidden="1">"Simulation"</definedName>
    <definedName name="RiskAfterSimMacro" hidden="1">"Reset"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RoRE">#REF!</definedName>
    <definedName name="RoRE_links">#REF!</definedName>
    <definedName name="RoRE_scenarioindex">#REF!</definedName>
    <definedName name="RoRE_values">#REF!</definedName>
    <definedName name="RoREOutputSummaryTable">#REF!</definedName>
    <definedName name="RoREranges_centralcase">#REF!</definedName>
    <definedName name="RoREranges_centralcase_fin">#REF!</definedName>
    <definedName name="RTN">#REF!</definedName>
    <definedName name="RTNA">#REF!</definedName>
    <definedName name="Run_Companies">#REF!</definedName>
    <definedName name="Run_FinScenarios">#REF!</definedName>
    <definedName name="Run_ModScenarios">#REF!</definedName>
    <definedName name="SAPBEXhrIndnt" hidden="1">"Wide"</definedName>
    <definedName name="SAPCrosstab1">#REF!</definedName>
    <definedName name="SAPsysID" hidden="1">"708C5W7SBKP804JT78WJ0JNKI"</definedName>
    <definedName name="SAPwbID" hidden="1">"ARS"</definedName>
    <definedName name="SepRevenue">'[1]Formula Revenue-Transportation'!$D$96</definedName>
    <definedName name="SepThrpt">'[1]Formula Revenue-Transportation'!$C$96</definedName>
    <definedName name="Table_scenarioindex" localSheetId="0">#REF!</definedName>
    <definedName name="Table_scenarioindex">#REF!</definedName>
    <definedName name="TAX" localSheetId="0">#REF!</definedName>
    <definedName name="TAX">#REF!</definedName>
    <definedName name="TAXA" localSheetId="0">#REF!</definedName>
    <definedName name="TAX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7" i="3"/>
  <c r="L15" i="3"/>
  <c r="N8" i="3"/>
  <c r="J15" i="3"/>
  <c r="K15" i="3"/>
  <c r="H15" i="3"/>
  <c r="G15" i="3"/>
  <c r="N10" i="3"/>
  <c r="N11" i="3"/>
  <c r="N13" i="3"/>
  <c r="N14" i="3"/>
  <c r="J34" i="2"/>
  <c r="I34" i="2"/>
  <c r="H34" i="2"/>
  <c r="G34" i="2"/>
  <c r="F34" i="2"/>
  <c r="H33" i="2"/>
  <c r="F33" i="2"/>
  <c r="J32" i="2"/>
  <c r="J31" i="2"/>
  <c r="H31" i="2"/>
  <c r="G31" i="2"/>
  <c r="H30" i="2"/>
  <c r="F30" i="2"/>
  <c r="J29" i="2"/>
  <c r="J28" i="2"/>
  <c r="H28" i="2"/>
  <c r="G28" i="2"/>
  <c r="J38" i="2"/>
  <c r="I38" i="2"/>
  <c r="H38" i="2"/>
  <c r="G38" i="2"/>
  <c r="F38" i="2"/>
  <c r="J37" i="2"/>
  <c r="I37" i="2"/>
  <c r="H37" i="2"/>
  <c r="G37" i="2"/>
  <c r="F37" i="2"/>
  <c r="I24" i="2"/>
  <c r="I36" i="2" s="1"/>
  <c r="G24" i="2"/>
  <c r="G36" i="2" s="1"/>
  <c r="F24" i="2"/>
  <c r="F36" i="2" s="1"/>
  <c r="G33" i="2"/>
  <c r="L21" i="2"/>
  <c r="L33" i="2" s="1"/>
  <c r="I32" i="2"/>
  <c r="H32" i="2"/>
  <c r="G32" i="2"/>
  <c r="F32" i="2"/>
  <c r="I31" i="2"/>
  <c r="F31" i="2"/>
  <c r="J30" i="2"/>
  <c r="I30" i="2"/>
  <c r="G30" i="2"/>
  <c r="L18" i="2"/>
  <c r="L30" i="2" s="1"/>
  <c r="I29" i="2"/>
  <c r="H29" i="2"/>
  <c r="G29" i="2"/>
  <c r="F29" i="2"/>
  <c r="I28" i="2"/>
  <c r="F28" i="2"/>
  <c r="S9" i="2"/>
  <c r="R9" i="2"/>
  <c r="Q9" i="2"/>
  <c r="P9" i="2"/>
  <c r="L9" i="2"/>
  <c r="L6" i="2"/>
  <c r="M106" i="1"/>
  <c r="Y106" i="1" s="1"/>
  <c r="K106" i="1"/>
  <c r="W106" i="1" s="1"/>
  <c r="J106" i="1"/>
  <c r="V106" i="1" s="1"/>
  <c r="W105" i="1"/>
  <c r="U105" i="1"/>
  <c r="Y105" i="1"/>
  <c r="L106" i="1"/>
  <c r="X106" i="1" s="1"/>
  <c r="H24" i="2"/>
  <c r="H36" i="2" s="1"/>
  <c r="V105" i="1"/>
  <c r="Y104" i="1"/>
  <c r="X104" i="1"/>
  <c r="W104" i="1"/>
  <c r="V104" i="1"/>
  <c r="I104" i="1"/>
  <c r="U104" i="1" s="1"/>
  <c r="I103" i="1"/>
  <c r="U103" i="1" s="1"/>
  <c r="I99" i="1"/>
  <c r="U99" i="1" s="1"/>
  <c r="U98" i="1"/>
  <c r="U97" i="1"/>
  <c r="X97" i="1"/>
  <c r="U96" i="1"/>
  <c r="U95" i="1"/>
  <c r="U94" i="1"/>
  <c r="U93" i="1"/>
  <c r="U92" i="1"/>
  <c r="U91" i="1"/>
  <c r="U90" i="1"/>
  <c r="U89" i="1"/>
  <c r="F89" i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U88" i="1"/>
  <c r="F88" i="1"/>
  <c r="U87" i="1"/>
  <c r="Y83" i="1"/>
  <c r="X83" i="1"/>
  <c r="W83" i="1"/>
  <c r="V83" i="1"/>
  <c r="U83" i="1"/>
  <c r="Y81" i="1"/>
  <c r="W81" i="1"/>
  <c r="X81" i="1"/>
  <c r="V81" i="1"/>
  <c r="U81" i="1"/>
  <c r="W71" i="1"/>
  <c r="U71" i="1"/>
  <c r="X71" i="1"/>
  <c r="V71" i="1"/>
  <c r="U69" i="1"/>
  <c r="Y69" i="1"/>
  <c r="X69" i="1"/>
  <c r="W69" i="1"/>
  <c r="V69" i="1"/>
  <c r="X64" i="1"/>
  <c r="Y64" i="1"/>
  <c r="V64" i="1"/>
  <c r="G65" i="1"/>
  <c r="V62" i="1"/>
  <c r="Y62" i="1"/>
  <c r="X62" i="1"/>
  <c r="W62" i="1"/>
  <c r="U62" i="1"/>
  <c r="F62" i="1"/>
  <c r="Y60" i="1"/>
  <c r="U60" i="1"/>
  <c r="X60" i="1"/>
  <c r="W60" i="1"/>
  <c r="V60" i="1"/>
  <c r="X59" i="1"/>
  <c r="V59" i="1"/>
  <c r="U59" i="1"/>
  <c r="Y59" i="1"/>
  <c r="W59" i="1"/>
  <c r="Y58" i="1"/>
  <c r="X58" i="1"/>
  <c r="W58" i="1"/>
  <c r="V58" i="1"/>
  <c r="U58" i="1"/>
  <c r="V57" i="1"/>
  <c r="K61" i="1"/>
  <c r="Y56" i="1"/>
  <c r="W56" i="1"/>
  <c r="V56" i="1"/>
  <c r="U56" i="1"/>
  <c r="X56" i="1"/>
  <c r="K48" i="1"/>
  <c r="W48" i="1" s="1"/>
  <c r="L47" i="1"/>
  <c r="X47" i="1" s="1"/>
  <c r="Y45" i="1"/>
  <c r="M48" i="1"/>
  <c r="Y48" i="1" s="1"/>
  <c r="L48" i="1"/>
  <c r="X48" i="1" s="1"/>
  <c r="W45" i="1"/>
  <c r="U45" i="1"/>
  <c r="U44" i="1"/>
  <c r="M47" i="1"/>
  <c r="Y47" i="1" s="1"/>
  <c r="X44" i="1"/>
  <c r="W44" i="1"/>
  <c r="J47" i="1"/>
  <c r="V47" i="1" s="1"/>
  <c r="W43" i="1"/>
  <c r="V43" i="1"/>
  <c r="U43" i="1"/>
  <c r="L46" i="1"/>
  <c r="X46" i="1" s="1"/>
  <c r="K46" i="1"/>
  <c r="J46" i="1"/>
  <c r="V46" i="1" s="1"/>
  <c r="Y42" i="1"/>
  <c r="X42" i="1"/>
  <c r="W42" i="1"/>
  <c r="V42" i="1"/>
  <c r="I42" i="1"/>
  <c r="U42" i="1" s="1"/>
  <c r="G42" i="1"/>
  <c r="G47" i="1" s="1"/>
  <c r="Y41" i="1"/>
  <c r="X41" i="1"/>
  <c r="W41" i="1"/>
  <c r="V41" i="1"/>
  <c r="I41" i="1"/>
  <c r="U41" i="1" s="1"/>
  <c r="G41" i="1"/>
  <c r="G46" i="1" s="1"/>
  <c r="Y40" i="1"/>
  <c r="X40" i="1"/>
  <c r="W40" i="1"/>
  <c r="V40" i="1"/>
  <c r="U40" i="1"/>
  <c r="Y39" i="1"/>
  <c r="X39" i="1"/>
  <c r="W39" i="1"/>
  <c r="V39" i="1"/>
  <c r="U39" i="1"/>
  <c r="Y38" i="1"/>
  <c r="X38" i="1"/>
  <c r="W38" i="1"/>
  <c r="V38" i="1"/>
  <c r="U38" i="1"/>
  <c r="Y34" i="1"/>
  <c r="X34" i="1"/>
  <c r="M76" i="1"/>
  <c r="L76" i="1"/>
  <c r="X76" i="1" s="1"/>
  <c r="K76" i="1"/>
  <c r="W76" i="1" s="1"/>
  <c r="J76" i="1"/>
  <c r="V76" i="1" s="1"/>
  <c r="I76" i="1"/>
  <c r="U76" i="1" s="1"/>
  <c r="G76" i="1"/>
  <c r="G77" i="1" s="1"/>
  <c r="X32" i="1"/>
  <c r="W32" i="1"/>
  <c r="V32" i="1"/>
  <c r="U32" i="1"/>
  <c r="Y32" i="1"/>
  <c r="I31" i="1"/>
  <c r="U31" i="1" s="1"/>
  <c r="G75" i="1"/>
  <c r="G80" i="1" s="1"/>
  <c r="W30" i="1"/>
  <c r="V30" i="1"/>
  <c r="U30" i="1"/>
  <c r="Y30" i="1"/>
  <c r="X30" i="1"/>
  <c r="Y29" i="1"/>
  <c r="X29" i="1"/>
  <c r="W29" i="1"/>
  <c r="V29" i="1"/>
  <c r="U29" i="1"/>
  <c r="Y28" i="1"/>
  <c r="U28" i="1"/>
  <c r="X28" i="1"/>
  <c r="W28" i="1"/>
  <c r="V28" i="1"/>
  <c r="U26" i="1"/>
  <c r="E26" i="1"/>
  <c r="U25" i="1"/>
  <c r="Y24" i="1"/>
  <c r="U24" i="1"/>
  <c r="Y94" i="1"/>
  <c r="U22" i="1"/>
  <c r="Y21" i="1"/>
  <c r="X21" i="1"/>
  <c r="W21" i="1"/>
  <c r="V21" i="1"/>
  <c r="U21" i="1"/>
  <c r="Y20" i="1"/>
  <c r="X20" i="1"/>
  <c r="W20" i="1"/>
  <c r="U20" i="1"/>
  <c r="V20" i="1"/>
  <c r="Y19" i="1"/>
  <c r="U19" i="1"/>
  <c r="X19" i="1"/>
  <c r="W19" i="1"/>
  <c r="V19" i="1"/>
  <c r="W18" i="1"/>
  <c r="V18" i="1"/>
  <c r="U18" i="1"/>
  <c r="Y18" i="1"/>
  <c r="L22" i="1"/>
  <c r="Y17" i="1"/>
  <c r="X17" i="1"/>
  <c r="W17" i="1"/>
  <c r="V17" i="1"/>
  <c r="U17" i="1"/>
  <c r="K22" i="1"/>
  <c r="J22" i="1"/>
  <c r="Y11" i="1"/>
  <c r="U11" i="1"/>
  <c r="M11" i="1"/>
  <c r="L11" i="1"/>
  <c r="X11" i="1" s="1"/>
  <c r="K11" i="1"/>
  <c r="W11" i="1" s="1"/>
  <c r="J11" i="1"/>
  <c r="V11" i="1" s="1"/>
  <c r="I11" i="1"/>
  <c r="W10" i="1"/>
  <c r="M10" i="1"/>
  <c r="Y10" i="1" s="1"/>
  <c r="L10" i="1"/>
  <c r="X10" i="1" s="1"/>
  <c r="K10" i="1"/>
  <c r="J10" i="1"/>
  <c r="V10" i="1" s="1"/>
  <c r="I10" i="1"/>
  <c r="U10" i="1" s="1"/>
  <c r="B10" i="1"/>
  <c r="B11" i="1" s="1"/>
  <c r="B12" i="1" s="1"/>
  <c r="B17" i="1" s="1"/>
  <c r="B18" i="1" s="1"/>
  <c r="B19" i="1" s="1"/>
  <c r="B20" i="1" s="1"/>
  <c r="B21" i="1" s="1"/>
  <c r="B22" i="1" s="1"/>
  <c r="B24" i="1" s="1"/>
  <c r="B25" i="1" s="1"/>
  <c r="B26" i="1" s="1"/>
  <c r="B28" i="1" s="1"/>
  <c r="B29" i="1" s="1"/>
  <c r="B30" i="1" s="1"/>
  <c r="B31" i="1" s="1"/>
  <c r="B32" i="1" s="1"/>
  <c r="B34" i="1" s="1"/>
  <c r="B35" i="1" s="1"/>
  <c r="B41" i="1" s="1"/>
  <c r="B42" i="1" s="1"/>
  <c r="B50" i="1" s="1"/>
  <c r="B51" i="1" s="1"/>
  <c r="B52" i="1" s="1"/>
  <c r="B56" i="1" s="1"/>
  <c r="B57" i="1" s="1"/>
  <c r="B58" i="1" s="1"/>
  <c r="B59" i="1" s="1"/>
  <c r="B60" i="1" s="1"/>
  <c r="B61" i="1" s="1"/>
  <c r="B64" i="1" s="1"/>
  <c r="B65" i="1" s="1"/>
  <c r="B67" i="1" s="1"/>
  <c r="B68" i="1" s="1"/>
  <c r="B69" i="1" s="1"/>
  <c r="B70" i="1" s="1"/>
  <c r="B71" i="1" s="1"/>
  <c r="B75" i="1" s="1"/>
  <c r="B76" i="1" s="1"/>
  <c r="B77" i="1" s="1"/>
  <c r="B79" i="1" s="1"/>
  <c r="B80" i="1" s="1"/>
  <c r="B81" i="1" s="1"/>
  <c r="B82" i="1" s="1"/>
  <c r="B83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3" i="1" s="1"/>
  <c r="B104" i="1" s="1"/>
  <c r="B105" i="1" s="1"/>
  <c r="B106" i="1" s="1"/>
  <c r="B110" i="1" s="1"/>
  <c r="B111" i="1" s="1"/>
  <c r="B112" i="1" s="1"/>
  <c r="B113" i="1" s="1"/>
  <c r="I8" i="1"/>
  <c r="U8" i="1" s="1"/>
  <c r="G8" i="1"/>
  <c r="G48" i="1" l="1"/>
  <c r="G49" i="1" s="1"/>
  <c r="G50" i="1" s="1"/>
  <c r="G51" i="1" s="1"/>
  <c r="I47" i="1"/>
  <c r="U47" i="1" s="1"/>
  <c r="I106" i="1"/>
  <c r="U106" i="1" s="1"/>
  <c r="I15" i="3"/>
  <c r="N5" i="3"/>
  <c r="N9" i="3"/>
  <c r="J26" i="1"/>
  <c r="V22" i="1"/>
  <c r="K26" i="1"/>
  <c r="W22" i="1"/>
  <c r="Y76" i="1"/>
  <c r="L26" i="1"/>
  <c r="X22" i="1"/>
  <c r="W97" i="1"/>
  <c r="W89" i="1"/>
  <c r="W94" i="1"/>
  <c r="W91" i="1"/>
  <c r="W96" i="1"/>
  <c r="W88" i="1"/>
  <c r="W93" i="1"/>
  <c r="W98" i="1"/>
  <c r="W90" i="1"/>
  <c r="K103" i="1"/>
  <c r="W103" i="1" s="1"/>
  <c r="W95" i="1"/>
  <c r="L61" i="1"/>
  <c r="X57" i="1"/>
  <c r="U64" i="1"/>
  <c r="I12" i="1"/>
  <c r="X94" i="1"/>
  <c r="X91" i="1"/>
  <c r="X96" i="1"/>
  <c r="X88" i="1"/>
  <c r="X93" i="1"/>
  <c r="X98" i="1"/>
  <c r="X90" i="1"/>
  <c r="L103" i="1"/>
  <c r="X103" i="1" s="1"/>
  <c r="X95" i="1"/>
  <c r="X92" i="1"/>
  <c r="M61" i="1"/>
  <c r="Y57" i="1"/>
  <c r="V92" i="1"/>
  <c r="V97" i="1"/>
  <c r="V89" i="1"/>
  <c r="V94" i="1"/>
  <c r="V91" i="1"/>
  <c r="V96" i="1"/>
  <c r="V88" i="1"/>
  <c r="V93" i="1"/>
  <c r="V98" i="1"/>
  <c r="V90" i="1"/>
  <c r="Y91" i="1"/>
  <c r="Y96" i="1"/>
  <c r="Y88" i="1"/>
  <c r="Y93" i="1"/>
  <c r="Y98" i="1"/>
  <c r="Y90" i="1"/>
  <c r="M103" i="1"/>
  <c r="Y103" i="1" s="1"/>
  <c r="Y95" i="1"/>
  <c r="Y92" i="1"/>
  <c r="Y97" i="1"/>
  <c r="Y89" i="1"/>
  <c r="G35" i="1"/>
  <c r="K47" i="1"/>
  <c r="W47" i="1" s="1"/>
  <c r="K65" i="1"/>
  <c r="W46" i="1"/>
  <c r="V95" i="1"/>
  <c r="I35" i="1"/>
  <c r="U35" i="1" s="1"/>
  <c r="X18" i="1"/>
  <c r="V24" i="1"/>
  <c r="U34" i="1"/>
  <c r="L49" i="1"/>
  <c r="X45" i="1"/>
  <c r="J61" i="1"/>
  <c r="K67" i="1" s="1"/>
  <c r="Y71" i="1"/>
  <c r="W92" i="1"/>
  <c r="M22" i="1"/>
  <c r="J48" i="1"/>
  <c r="V48" i="1" s="1"/>
  <c r="V45" i="1"/>
  <c r="W24" i="1"/>
  <c r="M46" i="1"/>
  <c r="Y43" i="1"/>
  <c r="I61" i="1"/>
  <c r="I65" i="1" s="1"/>
  <c r="W64" i="1"/>
  <c r="J103" i="1"/>
  <c r="V103" i="1" s="1"/>
  <c r="V34" i="1"/>
  <c r="X24" i="1"/>
  <c r="W34" i="1"/>
  <c r="I46" i="1"/>
  <c r="I48" i="1"/>
  <c r="U48" i="1" s="1"/>
  <c r="W61" i="1"/>
  <c r="X89" i="1"/>
  <c r="X43" i="1"/>
  <c r="V44" i="1"/>
  <c r="W57" i="1"/>
  <c r="X105" i="1"/>
  <c r="J24" i="2"/>
  <c r="J36" i="2" s="1"/>
  <c r="I33" i="2"/>
  <c r="J33" i="2"/>
  <c r="Y44" i="1"/>
  <c r="U57" i="1"/>
  <c r="J65" i="1" l="1"/>
  <c r="J49" i="1"/>
  <c r="N15" i="3"/>
  <c r="Y46" i="1"/>
  <c r="M49" i="1"/>
  <c r="V49" i="1"/>
  <c r="U65" i="1"/>
  <c r="J68" i="1"/>
  <c r="V68" i="1" s="1"/>
  <c r="W67" i="1"/>
  <c r="U61" i="1"/>
  <c r="I75" i="1"/>
  <c r="I67" i="1"/>
  <c r="K49" i="1"/>
  <c r="L68" i="1"/>
  <c r="X68" i="1" s="1"/>
  <c r="W65" i="1"/>
  <c r="K31" i="1"/>
  <c r="W26" i="1"/>
  <c r="K25" i="1"/>
  <c r="W25" i="1" s="1"/>
  <c r="I68" i="1"/>
  <c r="U68" i="1" s="1"/>
  <c r="K68" i="1"/>
  <c r="W68" i="1" s="1"/>
  <c r="V65" i="1"/>
  <c r="V61" i="1"/>
  <c r="J67" i="1"/>
  <c r="X61" i="1"/>
  <c r="L67" i="1"/>
  <c r="L65" i="1"/>
  <c r="M67" i="1"/>
  <c r="Y61" i="1"/>
  <c r="M65" i="1"/>
  <c r="Y65" i="1" s="1"/>
  <c r="J99" i="1"/>
  <c r="V99" i="1" s="1"/>
  <c r="V87" i="1"/>
  <c r="I49" i="1"/>
  <c r="U46" i="1"/>
  <c r="Y22" i="1"/>
  <c r="M26" i="1"/>
  <c r="L99" i="1"/>
  <c r="X99" i="1" s="1"/>
  <c r="X87" i="1"/>
  <c r="K99" i="1"/>
  <c r="W99" i="1" s="1"/>
  <c r="W87" i="1"/>
  <c r="L31" i="1"/>
  <c r="X26" i="1"/>
  <c r="L25" i="1"/>
  <c r="X25" i="1" s="1"/>
  <c r="X49" i="1"/>
  <c r="M99" i="1"/>
  <c r="Y99" i="1" s="1"/>
  <c r="Y87" i="1"/>
  <c r="J31" i="1"/>
  <c r="V26" i="1"/>
  <c r="J25" i="1"/>
  <c r="V25" i="1" s="1"/>
  <c r="O15" i="3" l="1"/>
  <c r="P15" i="3"/>
  <c r="O6" i="3"/>
  <c r="O7" i="3"/>
  <c r="O14" i="3"/>
  <c r="O13" i="3"/>
  <c r="O10" i="3"/>
  <c r="O8" i="3"/>
  <c r="O11" i="3"/>
  <c r="O5" i="3"/>
  <c r="O9" i="3"/>
  <c r="V31" i="1"/>
  <c r="P33" i="2" s="1"/>
  <c r="J75" i="1"/>
  <c r="J35" i="1"/>
  <c r="V35" i="1" s="1"/>
  <c r="J8" i="1"/>
  <c r="P21" i="2"/>
  <c r="U67" i="1"/>
  <c r="I70" i="1"/>
  <c r="U70" i="1" s="1"/>
  <c r="K75" i="1"/>
  <c r="Q21" i="2"/>
  <c r="K35" i="1"/>
  <c r="W35" i="1" s="1"/>
  <c r="K8" i="1"/>
  <c r="W31" i="1"/>
  <c r="Q33" i="2" s="1"/>
  <c r="U75" i="1"/>
  <c r="I79" i="1"/>
  <c r="I77" i="1"/>
  <c r="I80" i="1"/>
  <c r="U80" i="1" s="1"/>
  <c r="L35" i="1"/>
  <c r="X35" i="1" s="1"/>
  <c r="L8" i="1"/>
  <c r="X31" i="1"/>
  <c r="R33" i="2" s="1"/>
  <c r="L75" i="1"/>
  <c r="R21" i="2"/>
  <c r="Y67" i="1"/>
  <c r="M70" i="1"/>
  <c r="Y70" i="1" s="1"/>
  <c r="J21" i="3"/>
  <c r="Y49" i="1"/>
  <c r="L21" i="3"/>
  <c r="K70" i="1"/>
  <c r="W70" i="1" s="1"/>
  <c r="J70" i="1"/>
  <c r="V70" i="1" s="1"/>
  <c r="V67" i="1"/>
  <c r="I50" i="1"/>
  <c r="U49" i="1"/>
  <c r="M68" i="1"/>
  <c r="Y68" i="1" s="1"/>
  <c r="X65" i="1"/>
  <c r="K21" i="3"/>
  <c r="L70" i="1"/>
  <c r="X70" i="1" s="1"/>
  <c r="X67" i="1"/>
  <c r="M31" i="1"/>
  <c r="Y26" i="1"/>
  <c r="M25" i="1"/>
  <c r="Y25" i="1" s="1"/>
  <c r="W49" i="1"/>
  <c r="P5" i="3" l="1"/>
  <c r="P14" i="3"/>
  <c r="P11" i="3"/>
  <c r="P6" i="3"/>
  <c r="P10" i="3"/>
  <c r="P7" i="3"/>
  <c r="P8" i="3"/>
  <c r="P13" i="3"/>
  <c r="P9" i="3"/>
  <c r="I21" i="3"/>
  <c r="I52" i="1"/>
  <c r="U52" i="1" s="1"/>
  <c r="U50" i="1"/>
  <c r="I51" i="1"/>
  <c r="U51" i="1" s="1"/>
  <c r="L79" i="1"/>
  <c r="X75" i="1"/>
  <c r="L77" i="1"/>
  <c r="V8" i="1"/>
  <c r="J12" i="1"/>
  <c r="V12" i="1" s="1"/>
  <c r="U77" i="1"/>
  <c r="J80" i="1"/>
  <c r="V80" i="1" s="1"/>
  <c r="K12" i="1"/>
  <c r="W12" i="1" s="1"/>
  <c r="W8" i="1"/>
  <c r="W75" i="1"/>
  <c r="K79" i="1"/>
  <c r="K77" i="1"/>
  <c r="M75" i="1"/>
  <c r="M35" i="1"/>
  <c r="Y35" i="1" s="1"/>
  <c r="M8" i="1"/>
  <c r="Y31" i="1"/>
  <c r="S33" i="2" s="1"/>
  <c r="S21" i="2"/>
  <c r="L12" i="1"/>
  <c r="X12" i="1" s="1"/>
  <c r="X8" i="1"/>
  <c r="V75" i="1"/>
  <c r="J79" i="1"/>
  <c r="J77" i="1"/>
  <c r="J50" i="1"/>
  <c r="U79" i="1"/>
  <c r="I82" i="1"/>
  <c r="U82" i="1" s="1"/>
  <c r="M12" i="1" l="1"/>
  <c r="Y12" i="1" s="1"/>
  <c r="Y8" i="1"/>
  <c r="V50" i="1"/>
  <c r="J51" i="1"/>
  <c r="V51" i="1" s="1"/>
  <c r="J52" i="1"/>
  <c r="V52" i="1" s="1"/>
  <c r="X79" i="1"/>
  <c r="V77" i="1"/>
  <c r="K80" i="1"/>
  <c r="W80" i="1" s="1"/>
  <c r="V79" i="1"/>
  <c r="J82" i="1"/>
  <c r="V82" i="1" s="1"/>
  <c r="M79" i="1"/>
  <c r="Y75" i="1"/>
  <c r="M77" i="1"/>
  <c r="Y77" i="1" s="1"/>
  <c r="L80" i="1"/>
  <c r="X80" i="1" s="1"/>
  <c r="W77" i="1"/>
  <c r="W79" i="1"/>
  <c r="K82" i="1"/>
  <c r="W82" i="1" s="1"/>
  <c r="K50" i="1"/>
  <c r="M80" i="1"/>
  <c r="Y80" i="1" s="1"/>
  <c r="X77" i="1"/>
  <c r="L82" i="1" l="1"/>
  <c r="X82" i="1" s="1"/>
  <c r="Y79" i="1"/>
  <c r="M82" i="1"/>
  <c r="Y82" i="1" s="1"/>
  <c r="W50" i="1"/>
  <c r="K51" i="1"/>
  <c r="W51" i="1" s="1"/>
  <c r="K52" i="1"/>
  <c r="W52" i="1" s="1"/>
  <c r="L50" i="1"/>
  <c r="L52" i="1" l="1"/>
  <c r="X52" i="1" s="1"/>
  <c r="L51" i="1"/>
  <c r="X51" i="1" s="1"/>
  <c r="X50" i="1"/>
  <c r="M50" i="1"/>
  <c r="M51" i="1" l="1"/>
  <c r="Y51" i="1" s="1"/>
  <c r="Y50" i="1"/>
  <c r="M52" i="1"/>
  <c r="Y52" i="1" s="1"/>
</calcChain>
</file>

<file path=xl/sharedStrings.xml><?xml version="1.0" encoding="utf-8"?>
<sst xmlns="http://schemas.openxmlformats.org/spreadsheetml/2006/main" count="287" uniqueCount="166">
  <si>
    <t>Latest MOD 186</t>
  </si>
  <si>
    <t>Sept-21 MOD186</t>
  </si>
  <si>
    <t>Variance</t>
  </si>
  <si>
    <t>DESCRIPTION</t>
  </si>
  <si>
    <t>LICENCE 
TERM</t>
  </si>
  <si>
    <t>PRICE BASE</t>
  </si>
  <si>
    <t>2020/21</t>
  </si>
  <si>
    <t>2021/22</t>
  </si>
  <si>
    <t>2022/23</t>
  </si>
  <si>
    <t>2023/24</t>
  </si>
  <si>
    <t>2024/25</t>
  </si>
  <si>
    <t>2025/26</t>
  </si>
  <si>
    <t>ROW REF</t>
  </si>
  <si>
    <t>TABLE 1: ALLOWED REVENUE &amp; ARITHMETICAL PRICE CHANGE</t>
  </si>
  <si>
    <t>ALLOWED REVENUE (AS PUBLISHED)</t>
  </si>
  <si>
    <t>ARt</t>
  </si>
  <si>
    <t>NOMINAL</t>
  </si>
  <si>
    <t>TOTAL LDZ &amp; CUSTOMER CHARGES ARITHMETICAL PRICE CHANGE</t>
  </si>
  <si>
    <t>%</t>
  </si>
  <si>
    <t>TOTAL ECN CHARGES ARITHMETICAL PRICE CHANGE</t>
  </si>
  <si>
    <t>% Movement in Allowed Revenue</t>
  </si>
  <si>
    <t xml:space="preserve"> </t>
  </si>
  <si>
    <t>TABLE 2: ALLOWED REVENUE COMPOSITION</t>
  </si>
  <si>
    <t>BASE REVENUE (INCLUDING TAX ALLOWANCE)</t>
  </si>
  <si>
    <t>18/19</t>
  </si>
  <si>
    <t xml:space="preserve">TOTAL OUTPUT DELIVERY INCENTIVE  </t>
  </si>
  <si>
    <t>ODIt</t>
  </si>
  <si>
    <t>BUSINESS PLAN INCENTIVE</t>
  </si>
  <si>
    <t>BPIt</t>
  </si>
  <si>
    <t xml:space="preserve">OTHER REVENUE ALLOWANCES </t>
  </si>
  <si>
    <t>ORAt</t>
  </si>
  <si>
    <t>OTHER REVENUE TOTAL (inc. SIU/Cross subsidy adj.)</t>
  </si>
  <si>
    <t>CSUBt/DRSt</t>
  </si>
  <si>
    <t>TOTAL CALCULATED REVENUE (FIXED 18/19 PRICES)</t>
  </si>
  <si>
    <t>Rt</t>
  </si>
  <si>
    <t>FORECAST INFLATION FACTOR; CPIH (AS PUBLISHED)</t>
  </si>
  <si>
    <t>PIt / PI2018/19</t>
  </si>
  <si>
    <t>INFLATION TRUE-UP TO NOMINAL PRICES</t>
  </si>
  <si>
    <t>TOTAL CALCULATED REVENUE NOMINAL (AS PUBLISHED)</t>
  </si>
  <si>
    <t>ADJUSTMENT TERM (prior years movement in allowances)</t>
  </si>
  <si>
    <t>ADJt</t>
  </si>
  <si>
    <t>CORRECTION TERM; K FACTOR</t>
  </si>
  <si>
    <t>Kt</t>
  </si>
  <si>
    <t>LEGACY REVENUE</t>
  </si>
  <si>
    <t>LARt</t>
  </si>
  <si>
    <t xml:space="preserve">memo;  Current assessment Allowed Revenue </t>
  </si>
  <si>
    <t>RECOVERED REVENUE  (+ FORECAST)</t>
  </si>
  <si>
    <t>RRt</t>
  </si>
  <si>
    <t>UNDER / OVER RECOVERY CARRIED FORWARDS</t>
  </si>
  <si>
    <t>ARt - RRt</t>
  </si>
  <si>
    <t>TABLE 3: DOMESTIC CUSTOMER BILL IMPACT (EXCL ECN CHARGES)</t>
  </si>
  <si>
    <t>Customer numbers - BOPRI 28.04.21</t>
  </si>
  <si>
    <t>#</t>
  </si>
  <si>
    <t>Total AQ PER DOMESTIC CUSTOMER - BOPRI 28.04.21</t>
  </si>
  <si>
    <t>Kwh</t>
  </si>
  <si>
    <t>Total SOQ PER DOMESTIC CUSTOMER - BOPRI 28.04.21</t>
  </si>
  <si>
    <t>Average AQ Per Domestic Customer</t>
  </si>
  <si>
    <t>Average SOQ Per Domestic Customer</t>
  </si>
  <si>
    <t>Unit rates - Commodity</t>
  </si>
  <si>
    <t>p/kwh</t>
  </si>
  <si>
    <t>Unit rates - Capacity</t>
  </si>
  <si>
    <t>p/pdkwh/d</t>
  </si>
  <si>
    <t>Unit rates - Fixed</t>
  </si>
  <si>
    <t>Charges - Commodity</t>
  </si>
  <si>
    <t>£</t>
  </si>
  <si>
    <t/>
  </si>
  <si>
    <t>Charges - Capacity</t>
  </si>
  <si>
    <t>Charges - Fixed</t>
  </si>
  <si>
    <t xml:space="preserve">Total Annual Charge (Excl. ECN) </t>
  </si>
  <si>
    <t xml:space="preserve">TOTAL ANNUAL CHARGE (EXCL. ECN) </t>
  </si>
  <si>
    <t>TOTAL ANNUAL CHARGE (EXCL. ECN)</t>
  </si>
  <si>
    <t>% MOVEMENT IN DOMESTIC CUSTOMER BILL</t>
  </si>
  <si>
    <t>TABLE 4: ECN CHARGE ELEMENTS (NTS EXIT CAPACITY ONLY)</t>
  </si>
  <si>
    <t>NTS EXIT CAPACITY PASS-THROUGH ALLOWED REVENUE</t>
  </si>
  <si>
    <t>ECt</t>
  </si>
  <si>
    <t>INFLATED NTS EXIT CAPACITY PASS-THROUGH ALLOWED REVENUE</t>
  </si>
  <si>
    <t>AECt</t>
  </si>
  <si>
    <t>LEGACY NTS PASS-THROUGH</t>
  </si>
  <si>
    <t>NTS COST TRUE UP - PART OF ADJ. TERM</t>
  </si>
  <si>
    <t>CORRECTION TERM; K FACTOR FOR ECN</t>
  </si>
  <si>
    <t>ECN TOTAL ALLOWED REVENUE (AS PUBLISHED)</t>
  </si>
  <si>
    <t>COLLECTABLE REVENUE (ECN)</t>
  </si>
  <si>
    <t>UNDER / OVER RECOVERY CARRIED FORWARDS (ECN)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</si>
  <si>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</si>
  <si>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</si>
  <si>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</si>
  <si>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</si>
  <si>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ECN CHARGES ARITHMETICAL PRICE CHANGE</t>
  </si>
  <si>
    <t>TABLE 5: LDZ &amp; CUSTOMER CHARGE ELEMENTS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</si>
  <si>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</si>
  <si>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</si>
  <si>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</si>
  <si>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</si>
  <si>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TABLE 6: PASS THROUGH COSTS</t>
  </si>
  <si>
    <t>SHIRNKAGE</t>
  </si>
  <si>
    <t>SLt</t>
  </si>
  <si>
    <t>LICENSED ACTIVITY</t>
  </si>
  <si>
    <t>LFt</t>
  </si>
  <si>
    <t>PRESCRIBED RATES</t>
  </si>
  <si>
    <t>RBt</t>
  </si>
  <si>
    <t>PENSION SCHEME ESTABLISHED DEFICIT REPAIR</t>
  </si>
  <si>
    <t>EDEt</t>
  </si>
  <si>
    <t>DISTRIBUTION NETWORK PENSION DEFICIT CHARGE</t>
  </si>
  <si>
    <t>PDt</t>
  </si>
  <si>
    <t>THIRD PARTY DAMAGE &amp; WATER INGRESS COSTS</t>
  </si>
  <si>
    <t>TPWIt</t>
  </si>
  <si>
    <t>GAS ILLEGALLY TAKEN</t>
  </si>
  <si>
    <t>TGt</t>
  </si>
  <si>
    <t>BAD DEBT</t>
  </si>
  <si>
    <t>BDt</t>
  </si>
  <si>
    <t>NTS EXIT FLAT CAPACITY COSTS &amp; NTS FLEX CAPACITY COSTS</t>
  </si>
  <si>
    <t>CDSP COSTS (XOSERVE)</t>
  </si>
  <si>
    <t>CDSPt</t>
  </si>
  <si>
    <t>MISCELLANEOUS COSTS</t>
  </si>
  <si>
    <t>MPt</t>
  </si>
  <si>
    <t>STRANRAER LDZ</t>
  </si>
  <si>
    <t>SLDZt</t>
  </si>
  <si>
    <t>TOTAL PASS THROUGH COSTS</t>
  </si>
  <si>
    <t>PTt</t>
  </si>
  <si>
    <t>TABLE 7: INFLATION</t>
  </si>
  <si>
    <t>FORECAST INFLATION FACTOR; CPIH</t>
  </si>
  <si>
    <t>ASSUMED ANNUAL INFLATION FOR PRICE SETTING</t>
  </si>
  <si>
    <t>ACTUAL / FORECAST ANNUAL INFLATION</t>
  </si>
  <si>
    <t>DIFFERENCE (DRIVES CPIH TRUE UP)</t>
  </si>
  <si>
    <t xml:space="preserve">TABLE 8: RISKS AND SENSITIVITES </t>
  </si>
  <si>
    <t>Mod186 - September to December</t>
  </si>
  <si>
    <t>21/22</t>
  </si>
  <si>
    <t>22/23</t>
  </si>
  <si>
    <t>23/24</t>
  </si>
  <si>
    <t>24/25</t>
  </si>
  <si>
    <t>25/26</t>
  </si>
  <si>
    <t>GD2</t>
  </si>
  <si>
    <t>Mod186 : September</t>
  </si>
  <si>
    <t>Calculated revenue</t>
  </si>
  <si>
    <t>AIP adjustment term</t>
  </si>
  <si>
    <t>Adjusted revenue</t>
  </si>
  <si>
    <t>Legacy Allowed Revenue</t>
  </si>
  <si>
    <t>K Correction Factor</t>
  </si>
  <si>
    <t>Allowed Revenue</t>
  </si>
  <si>
    <t>Recovered Revenue</t>
  </si>
  <si>
    <t>Inflation %</t>
  </si>
  <si>
    <t>SOQ % Change</t>
  </si>
  <si>
    <t>LDZ Price Change</t>
  </si>
  <si>
    <t>Mod186 : Latest Position</t>
  </si>
  <si>
    <t>Difference</t>
  </si>
  <si>
    <t>Breakdown of movements</t>
  </si>
  <si>
    <t>22/23 Breakdown</t>
  </si>
  <si>
    <t>% Total</t>
  </si>
  <si>
    <t>% Culm</t>
  </si>
  <si>
    <t>Adj impact from 21/22</t>
  </si>
  <si>
    <t>Reforecast 22/23</t>
  </si>
  <si>
    <t>Total</t>
  </si>
  <si>
    <t>Reforecast</t>
  </si>
  <si>
    <t xml:space="preserve"> Revenue movements</t>
  </si>
  <si>
    <t>Last resort claims</t>
  </si>
  <si>
    <t>Shrinkage</t>
  </si>
  <si>
    <t>Inflation (OBR forecast)</t>
  </si>
  <si>
    <t>Outperformance Wedge Removal</t>
  </si>
  <si>
    <t>WACC &amp; Real price effects</t>
  </si>
  <si>
    <t>TOTEX allowances</t>
  </si>
  <si>
    <t>Other revenue</t>
  </si>
  <si>
    <t>Legacy allowed revenue</t>
  </si>
  <si>
    <t>K correction</t>
  </si>
  <si>
    <t>Check</t>
  </si>
  <si>
    <t>e</t>
  </si>
  <si>
    <t>NGN - Quarterly Movements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</si>
</sst>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3" formatCode="_-* #,##0.00_-;\-* #,##0.00_-;_-* &quot;-&quot;??_-;_-@_-"/>
    <numFmt numFmtId="164" formatCode="#,##0.0,,;\(#,##0.0,,\);\-"/>
    <numFmt numFmtId="165" formatCode="0.0"/>
    <numFmt numFmtId="166" formatCode="#,##0.0;[Red]\(#,##0.0\);\-"/>
    <numFmt numFmtId="167" formatCode="\+#,##0.0%;\(#,##0.0%\);\-"/>
    <numFmt numFmtId="168" formatCode="0.0%;[Red]\(0.0\)%;\-"/>
    <numFmt numFmtId="169" formatCode="0.000"/>
    <numFmt numFmtId="170" formatCode="0.0;[Red]\(0.0\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#,##0.0000;[Red]\(#,##0.0000\);\-"/>
    <numFmt numFmtId="175" formatCode="&quot;£&quot;#,##0.00"/>
    <numFmt numFmtId="176" formatCode="0.00%;[Red]\(0.00%\)"/>
    <numFmt numFmtId="177" formatCode="0.00%;[Red]\(0.00\)%;\-"/>
    <numFmt numFmtId="178" formatCode="\+#,##0%;\(#,##0%\);\-"/>
    <numFmt numFmtId="179" formatCode="\+#,##0.000%;\(#,##0.000%\);\-"/>
    <numFmt numFmtId="180" formatCode="_(* #,##0.0_);_(* \(#,##0.0\);_(* &quot;-&quot;??_);_(@_)"/>
    <numFmt numFmtId="181" formatCode="#,##0.0_);\(#,##0.0\);\-_)"/>
    <numFmt numFmtId="182" formatCode="0.0%;[Black]\(0.0\)%;\-"/>
    <numFmt numFmtId="183" formatCode="#,##0.0;[Black]\(#,##0.0\)"/>
    <numFmt numFmtId="184" formatCode="#,##0.0%;[Red]\(#,##0.0%\)"/>
    <numFmt numFmtId="185" formatCode="#,##0.0%;[Black]\(#,##0.0%\)"/>
    <numFmt numFmtId="186" formatCode=";;;"/>
    <numFmt numFmtId="187" formatCode="#,##0.00000000000000"/>
    <numFmt numFmtId="188" formatCode="#,##0.0%;[Black]\(#,##0.0%\);\-"/>
    <numFmt numFmtId="189" formatCode="#,##0.0;[Black]\(#,##0.0\);\-"/>
    <numFmt numFmtId="190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FF4D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Gill Sans MT"/>
      <family val="2"/>
    </font>
    <font>
      <sz val="10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name val="Calibri"/>
      <family val="2"/>
      <scheme val="minor"/>
    </font>
    <font>
      <sz val="22"/>
      <color theme="3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i/>
      <sz val="22"/>
      <name val="Calibri"/>
      <family val="2"/>
      <scheme val="minor"/>
    </font>
    <font>
      <sz val="22"/>
      <color rgb="FFFF4D16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i/>
      <sz val="2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2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8" fillId="8" borderId="0"/>
  </cellStyleXfs>
  <cellXfs count="366">
    <xf numFmtId="0" fontId="0" fillId="0" borderId="0" xfId="0"/>
    <xf numFmtId="0" fontId="4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6" fillId="3" borderId="1" xfId="3" applyFont="1" applyFill="1" applyBorder="1" applyAlignment="1">
      <alignment horizontal="left" vertical="center" wrapText="1" indent="1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/>
    <xf numFmtId="0" fontId="1" fillId="2" borderId="0" xfId="3" applyFill="1"/>
    <xf numFmtId="0" fontId="1" fillId="2" borderId="0" xfId="3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1" fillId="2" borderId="0" xfId="3" applyFill="1" applyAlignment="1">
      <alignment vertical="center"/>
    </xf>
    <xf numFmtId="0" fontId="7" fillId="2" borderId="0" xfId="3" applyFont="1" applyFill="1" applyAlignment="1">
      <alignment horizontal="left" vertical="center" indent="1"/>
    </xf>
    <xf numFmtId="0" fontId="8" fillId="2" borderId="0" xfId="3" applyFont="1" applyFill="1" applyAlignment="1">
      <alignment horizontal="center" vertical="center" wrapText="1"/>
    </xf>
    <xf numFmtId="0" fontId="8" fillId="2" borderId="0" xfId="3" applyFont="1" applyFill="1" applyAlignment="1">
      <alignment vertical="center" wrapText="1"/>
    </xf>
    <xf numFmtId="0" fontId="9" fillId="2" borderId="0" xfId="3" applyFont="1" applyFill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vertical="center" wrapText="1"/>
    </xf>
    <xf numFmtId="0" fontId="2" fillId="3" borderId="1" xfId="3" applyFont="1" applyFill="1" applyBorder="1" applyAlignment="1">
      <alignment horizontal="center" vertical="center"/>
    </xf>
    <xf numFmtId="0" fontId="10" fillId="2" borderId="0" xfId="3" applyFont="1" applyFill="1"/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3" fillId="2" borderId="0" xfId="3" applyFont="1" applyFill="1"/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1" fillId="2" borderId="0" xfId="3" applyFont="1" applyFill="1" applyAlignment="1">
      <alignment vertical="center"/>
    </xf>
    <xf numFmtId="0" fontId="11" fillId="2" borderId="0" xfId="3" applyFont="1" applyFill="1"/>
    <xf numFmtId="0" fontId="10" fillId="2" borderId="0" xfId="3" applyFont="1" applyFill="1" applyAlignment="1">
      <alignment horizontal="center" vertical="center"/>
    </xf>
    <xf numFmtId="0" fontId="10" fillId="2" borderId="0" xfId="3" applyFont="1" applyFill="1" applyAlignment="1">
      <alignment vertical="center"/>
    </xf>
    <xf numFmtId="0" fontId="2" fillId="2" borderId="3" xfId="3" applyFont="1" applyFill="1" applyBorder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3" fillId="2" borderId="0" xfId="3" applyFont="1" applyFill="1"/>
    <xf numFmtId="0" fontId="14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vertical="center"/>
    </xf>
    <xf numFmtId="164" fontId="16" fillId="2" borderId="0" xfId="4" applyNumberFormat="1" applyFont="1" applyFill="1" applyBorder="1" applyAlignment="1">
      <alignment horizontal="center" vertical="center"/>
    </xf>
    <xf numFmtId="0" fontId="14" fillId="2" borderId="0" xfId="3" applyFont="1" applyFill="1"/>
    <xf numFmtId="0" fontId="17" fillId="2" borderId="0" xfId="3" applyFont="1" applyFill="1" applyAlignment="1">
      <alignment horizontal="center" vertical="center"/>
    </xf>
    <xf numFmtId="0" fontId="17" fillId="2" borderId="0" xfId="3" applyFont="1" applyFill="1" applyAlignment="1">
      <alignment vertical="center"/>
    </xf>
    <xf numFmtId="0" fontId="17" fillId="2" borderId="0" xfId="3" applyFont="1" applyFill="1"/>
    <xf numFmtId="0" fontId="4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8" fillId="2" borderId="0" xfId="3" applyFont="1" applyFill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18" fillId="2" borderId="0" xfId="3" applyFont="1" applyFill="1" applyAlignment="1">
      <alignment vertical="center"/>
    </xf>
    <xf numFmtId="0" fontId="18" fillId="2" borderId="0" xfId="3" applyFont="1" applyFill="1"/>
    <xf numFmtId="0" fontId="19" fillId="2" borderId="0" xfId="3" applyFont="1" applyFill="1" applyAlignment="1">
      <alignment horizontal="center" vertical="center"/>
    </xf>
    <xf numFmtId="0" fontId="19" fillId="2" borderId="0" xfId="3" applyFont="1" applyFill="1" applyAlignment="1">
      <alignment vertical="center"/>
    </xf>
    <xf numFmtId="0" fontId="19" fillId="2" borderId="0" xfId="3" applyFont="1" applyFill="1"/>
    <xf numFmtId="0" fontId="8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vertical="center"/>
    </xf>
    <xf numFmtId="0" fontId="20" fillId="2" borderId="0" xfId="3" applyFont="1" applyFill="1" applyAlignment="1">
      <alignment horizontal="center" vertical="center"/>
    </xf>
    <xf numFmtId="0" fontId="21" fillId="2" borderId="0" xfId="3" applyFont="1" applyFill="1" applyAlignment="1">
      <alignment horizontal="center" vertical="center"/>
    </xf>
    <xf numFmtId="0" fontId="20" fillId="2" borderId="0" xfId="3" applyFont="1" applyFill="1" applyAlignment="1">
      <alignment vertical="center"/>
    </xf>
    <xf numFmtId="0" fontId="20" fillId="2" borderId="0" xfId="3" applyFont="1" applyFill="1"/>
    <xf numFmtId="0" fontId="18" fillId="0" borderId="0" xfId="3" applyFont="1" applyAlignment="1">
      <alignment horizontal="center" vertical="center"/>
    </xf>
    <xf numFmtId="0" fontId="4" fillId="2" borderId="0" xfId="3" applyFont="1" applyFill="1" applyAlignment="1">
      <alignment vertical="center"/>
    </xf>
    <xf numFmtId="166" fontId="1" fillId="2" borderId="0" xfId="3" applyNumberFormat="1" applyFill="1" applyAlignment="1">
      <alignment horizontal="right" vertical="center"/>
    </xf>
    <xf numFmtId="0" fontId="1" fillId="2" borderId="0" xfId="3" applyFill="1" applyAlignment="1">
      <alignment horizontal="left" vertical="center" indent="1"/>
    </xf>
    <xf numFmtId="0" fontId="1" fillId="7" borderId="1" xfId="3" applyFill="1" applyBorder="1" applyAlignment="1">
      <alignment horizontal="left" vertical="center" wrapText="1"/>
    </xf>
    <xf numFmtId="0" fontId="23" fillId="7" borderId="1" xfId="3" applyFont="1" applyFill="1" applyBorder="1" applyAlignment="1">
      <alignment horizontal="center" vertical="center"/>
    </xf>
    <xf numFmtId="169" fontId="1" fillId="2" borderId="0" xfId="3" applyNumberForma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0" fillId="2" borderId="0" xfId="0" applyFill="1"/>
    <xf numFmtId="0" fontId="25" fillId="2" borderId="0" xfId="0" quotePrefix="1" applyFont="1" applyFill="1" applyAlignment="1">
      <alignment horizontal="center" vertical="center" wrapText="1"/>
    </xf>
    <xf numFmtId="0" fontId="14" fillId="0" borderId="0" xfId="0" applyFont="1"/>
    <xf numFmtId="0" fontId="4" fillId="2" borderId="0" xfId="0" applyFont="1" applyFill="1"/>
    <xf numFmtId="0" fontId="27" fillId="2" borderId="12" xfId="0" applyFont="1" applyFill="1" applyBorder="1" applyAlignment="1">
      <alignment vertical="center"/>
    </xf>
    <xf numFmtId="180" fontId="27" fillId="2" borderId="13" xfId="1" applyNumberFormat="1" applyFont="1" applyFill="1" applyBorder="1" applyAlignment="1">
      <alignment vertical="center"/>
    </xf>
    <xf numFmtId="180" fontId="27" fillId="2" borderId="14" xfId="1" applyNumberFormat="1" applyFont="1" applyFill="1" applyBorder="1" applyAlignment="1">
      <alignment vertical="center"/>
    </xf>
    <xf numFmtId="180" fontId="27" fillId="2" borderId="15" xfId="1" applyNumberFormat="1" applyFont="1" applyFill="1" applyBorder="1" applyAlignment="1">
      <alignment vertical="center"/>
    </xf>
    <xf numFmtId="172" fontId="0" fillId="2" borderId="12" xfId="0" applyNumberFormat="1" applyFill="1" applyBorder="1"/>
    <xf numFmtId="181" fontId="28" fillId="2" borderId="16" xfId="6" applyFill="1" applyBorder="1"/>
    <xf numFmtId="180" fontId="27" fillId="2" borderId="17" xfId="1" applyNumberFormat="1" applyFont="1" applyFill="1" applyBorder="1" applyAlignment="1">
      <alignment vertical="center"/>
    </xf>
    <xf numFmtId="180" fontId="27" fillId="2" borderId="0" xfId="1" applyNumberFormat="1" applyFont="1" applyFill="1" applyBorder="1" applyAlignment="1">
      <alignment vertical="center"/>
    </xf>
    <xf numFmtId="180" fontId="27" fillId="2" borderId="18" xfId="1" applyNumberFormat="1" applyFont="1" applyFill="1" applyBorder="1" applyAlignment="1">
      <alignment vertical="center"/>
    </xf>
    <xf numFmtId="172" fontId="0" fillId="2" borderId="16" xfId="0" applyNumberFormat="1" applyFill="1" applyBorder="1"/>
    <xf numFmtId="181" fontId="29" fillId="2" borderId="19" xfId="6" applyFont="1" applyFill="1" applyBorder="1"/>
    <xf numFmtId="180" fontId="30" fillId="2" borderId="20" xfId="1" applyNumberFormat="1" applyFont="1" applyFill="1" applyBorder="1" applyAlignment="1">
      <alignment vertical="center"/>
    </xf>
    <xf numFmtId="180" fontId="30" fillId="2" borderId="21" xfId="1" applyNumberFormat="1" applyFont="1" applyFill="1" applyBorder="1" applyAlignment="1">
      <alignment vertical="center"/>
    </xf>
    <xf numFmtId="180" fontId="30" fillId="2" borderId="22" xfId="1" applyNumberFormat="1" applyFont="1" applyFill="1" applyBorder="1" applyAlignment="1">
      <alignment vertical="center"/>
    </xf>
    <xf numFmtId="172" fontId="30" fillId="2" borderId="19" xfId="1" applyNumberFormat="1" applyFont="1" applyFill="1" applyBorder="1" applyAlignment="1">
      <alignment vertical="center"/>
    </xf>
    <xf numFmtId="0" fontId="15" fillId="0" borderId="0" xfId="0" applyFont="1"/>
    <xf numFmtId="0" fontId="4" fillId="0" borderId="0" xfId="0" applyFont="1"/>
    <xf numFmtId="0" fontId="28" fillId="2" borderId="16" xfId="0" applyFont="1" applyFill="1" applyBorder="1" applyAlignment="1">
      <alignment vertical="center"/>
    </xf>
    <xf numFmtId="181" fontId="28" fillId="2" borderId="23" xfId="6" applyFill="1" applyBorder="1"/>
    <xf numFmtId="180" fontId="27" fillId="2" borderId="24" xfId="1" applyNumberFormat="1" applyFont="1" applyFill="1" applyBorder="1" applyAlignment="1">
      <alignment vertical="center"/>
    </xf>
    <xf numFmtId="180" fontId="27" fillId="2" borderId="25" xfId="1" applyNumberFormat="1" applyFont="1" applyFill="1" applyBorder="1" applyAlignment="1">
      <alignment vertical="center"/>
    </xf>
    <xf numFmtId="180" fontId="27" fillId="2" borderId="26" xfId="1" applyNumberFormat="1" applyFont="1" applyFill="1" applyBorder="1" applyAlignment="1">
      <alignment vertical="center"/>
    </xf>
    <xf numFmtId="181" fontId="29" fillId="9" borderId="27" xfId="6" applyFont="1" applyFill="1" applyBorder="1"/>
    <xf numFmtId="180" fontId="30" fillId="9" borderId="28" xfId="1" applyNumberFormat="1" applyFont="1" applyFill="1" applyBorder="1" applyAlignment="1">
      <alignment vertical="center"/>
    </xf>
    <xf numFmtId="180" fontId="30" fillId="9" borderId="3" xfId="1" applyNumberFormat="1" applyFont="1" applyFill="1" applyBorder="1" applyAlignment="1">
      <alignment vertical="center"/>
    </xf>
    <xf numFmtId="180" fontId="30" fillId="9" borderId="29" xfId="1" applyNumberFormat="1" applyFont="1" applyFill="1" applyBorder="1" applyAlignment="1">
      <alignment vertical="center"/>
    </xf>
    <xf numFmtId="172" fontId="30" fillId="9" borderId="27" xfId="1" applyNumberFormat="1" applyFont="1" applyFill="1" applyBorder="1" applyAlignment="1">
      <alignment vertical="center"/>
    </xf>
    <xf numFmtId="181" fontId="28" fillId="2" borderId="30" xfId="6" applyFill="1" applyBorder="1"/>
    <xf numFmtId="180" fontId="27" fillId="2" borderId="31" xfId="1" applyNumberFormat="1" applyFont="1" applyFill="1" applyBorder="1" applyAlignment="1">
      <alignment vertical="center"/>
    </xf>
    <xf numFmtId="180" fontId="27" fillId="2" borderId="6" xfId="1" applyNumberFormat="1" applyFont="1" applyFill="1" applyBorder="1" applyAlignment="1">
      <alignment vertical="center"/>
    </xf>
    <xf numFmtId="180" fontId="27" fillId="2" borderId="32" xfId="1" applyNumberFormat="1" applyFont="1" applyFill="1" applyBorder="1" applyAlignment="1">
      <alignment vertical="center"/>
    </xf>
    <xf numFmtId="181" fontId="29" fillId="10" borderId="16" xfId="6" applyFont="1" applyFill="1" applyBorder="1"/>
    <xf numFmtId="180" fontId="30" fillId="10" borderId="17" xfId="1" applyNumberFormat="1" applyFont="1" applyFill="1" applyBorder="1" applyAlignment="1">
      <alignment vertical="center"/>
    </xf>
    <xf numFmtId="180" fontId="30" fillId="10" borderId="0" xfId="1" applyNumberFormat="1" applyFont="1" applyFill="1" applyBorder="1" applyAlignment="1">
      <alignment vertical="center"/>
    </xf>
    <xf numFmtId="180" fontId="30" fillId="10" borderId="18" xfId="1" applyNumberFormat="1" applyFont="1" applyFill="1" applyBorder="1" applyAlignment="1">
      <alignment vertical="center"/>
    </xf>
    <xf numFmtId="172" fontId="0" fillId="10" borderId="16" xfId="0" applyNumberFormat="1" applyFill="1" applyBorder="1"/>
    <xf numFmtId="182" fontId="27" fillId="2" borderId="17" xfId="2" applyNumberFormat="1" applyFont="1" applyFill="1" applyBorder="1" applyAlignment="1">
      <alignment vertical="center"/>
    </xf>
    <xf numFmtId="182" fontId="27" fillId="2" borderId="0" xfId="2" applyNumberFormat="1" applyFont="1" applyFill="1" applyBorder="1" applyAlignment="1">
      <alignment vertical="center"/>
    </xf>
    <xf numFmtId="182" fontId="27" fillId="2" borderId="18" xfId="2" applyNumberFormat="1" applyFont="1" applyFill="1" applyBorder="1" applyAlignment="1">
      <alignment vertical="center"/>
    </xf>
    <xf numFmtId="172" fontId="1" fillId="2" borderId="16" xfId="2" applyNumberFormat="1" applyFont="1" applyFill="1" applyBorder="1"/>
    <xf numFmtId="181" fontId="28" fillId="2" borderId="33" xfId="6" applyFill="1" applyBorder="1"/>
    <xf numFmtId="182" fontId="27" fillId="2" borderId="34" xfId="2" applyNumberFormat="1" applyFont="1" applyFill="1" applyBorder="1" applyAlignment="1">
      <alignment vertical="center"/>
    </xf>
    <xf numFmtId="182" fontId="27" fillId="2" borderId="35" xfId="2" applyNumberFormat="1" applyFont="1" applyFill="1" applyBorder="1" applyAlignment="1">
      <alignment vertical="center"/>
    </xf>
    <xf numFmtId="182" fontId="27" fillId="2" borderId="36" xfId="2" applyNumberFormat="1" applyFont="1" applyFill="1" applyBorder="1" applyAlignment="1">
      <alignment vertical="center"/>
    </xf>
    <xf numFmtId="172" fontId="1" fillId="2" borderId="33" xfId="2" applyNumberFormat="1" applyFont="1" applyFill="1" applyBorder="1"/>
    <xf numFmtId="172" fontId="0" fillId="2" borderId="0" xfId="0" applyNumberFormat="1" applyFill="1"/>
    <xf numFmtId="0" fontId="27" fillId="11" borderId="12" xfId="0" applyFont="1" applyFill="1" applyBorder="1" applyAlignment="1">
      <alignment vertical="center"/>
    </xf>
    <xf numFmtId="180" fontId="27" fillId="11" borderId="13" xfId="1" applyNumberFormat="1" applyFont="1" applyFill="1" applyBorder="1" applyAlignment="1">
      <alignment vertical="center"/>
    </xf>
    <xf numFmtId="180" fontId="27" fillId="11" borderId="14" xfId="1" applyNumberFormat="1" applyFont="1" applyFill="1" applyBorder="1" applyAlignment="1">
      <alignment vertical="center"/>
    </xf>
    <xf numFmtId="180" fontId="27" fillId="11" borderId="15" xfId="1" applyNumberFormat="1" applyFont="1" applyFill="1" applyBorder="1" applyAlignment="1">
      <alignment vertical="center"/>
    </xf>
    <xf numFmtId="172" fontId="0" fillId="11" borderId="12" xfId="0" applyNumberFormat="1" applyFill="1" applyBorder="1"/>
    <xf numFmtId="181" fontId="28" fillId="11" borderId="16" xfId="6" applyFill="1" applyBorder="1"/>
    <xf numFmtId="180" fontId="27" fillId="11" borderId="17" xfId="1" applyNumberFormat="1" applyFont="1" applyFill="1" applyBorder="1" applyAlignment="1">
      <alignment vertical="center"/>
    </xf>
    <xf numFmtId="180" fontId="27" fillId="11" borderId="0" xfId="1" applyNumberFormat="1" applyFont="1" applyFill="1" applyBorder="1" applyAlignment="1">
      <alignment vertical="center"/>
    </xf>
    <xf numFmtId="180" fontId="27" fillId="11" borderId="18" xfId="1" applyNumberFormat="1" applyFont="1" applyFill="1" applyBorder="1" applyAlignment="1">
      <alignment vertical="center"/>
    </xf>
    <xf numFmtId="172" fontId="0" fillId="11" borderId="16" xfId="0" applyNumberFormat="1" applyFill="1" applyBorder="1"/>
    <xf numFmtId="181" fontId="29" fillId="11" borderId="19" xfId="6" applyFont="1" applyFill="1" applyBorder="1"/>
    <xf numFmtId="180" fontId="30" fillId="11" borderId="20" xfId="1" applyNumberFormat="1" applyFont="1" applyFill="1" applyBorder="1" applyAlignment="1">
      <alignment vertical="center"/>
    </xf>
    <xf numFmtId="180" fontId="30" fillId="11" borderId="21" xfId="1" applyNumberFormat="1" applyFont="1" applyFill="1" applyBorder="1" applyAlignment="1">
      <alignment vertical="center"/>
    </xf>
    <xf numFmtId="180" fontId="30" fillId="11" borderId="22" xfId="1" applyNumberFormat="1" applyFont="1" applyFill="1" applyBorder="1" applyAlignment="1">
      <alignment vertical="center"/>
    </xf>
    <xf numFmtId="172" fontId="30" fillId="11" borderId="19" xfId="1" applyNumberFormat="1" applyFont="1" applyFill="1" applyBorder="1" applyAlignment="1">
      <alignment vertical="center"/>
    </xf>
    <xf numFmtId="0" fontId="28" fillId="11" borderId="16" xfId="0" applyFont="1" applyFill="1" applyBorder="1" applyAlignment="1">
      <alignment vertical="center"/>
    </xf>
    <xf numFmtId="181" fontId="29" fillId="12" borderId="37" xfId="6" applyFont="1" applyFill="1" applyBorder="1"/>
    <xf numFmtId="180" fontId="30" fillId="12" borderId="38" xfId="1" applyNumberFormat="1" applyFont="1" applyFill="1" applyBorder="1" applyAlignment="1">
      <alignment vertical="center"/>
    </xf>
    <xf numFmtId="180" fontId="30" fillId="12" borderId="39" xfId="1" applyNumberFormat="1" applyFont="1" applyFill="1" applyBorder="1" applyAlignment="1">
      <alignment vertical="center"/>
    </xf>
    <xf numFmtId="180" fontId="30" fillId="12" borderId="40" xfId="1" applyNumberFormat="1" applyFont="1" applyFill="1" applyBorder="1" applyAlignment="1">
      <alignment vertical="center"/>
    </xf>
    <xf numFmtId="180" fontId="30" fillId="12" borderId="37" xfId="1" applyNumberFormat="1" applyFont="1" applyFill="1" applyBorder="1" applyAlignment="1">
      <alignment vertical="center"/>
    </xf>
    <xf numFmtId="181" fontId="29" fillId="11" borderId="16" xfId="6" applyFont="1" applyFill="1" applyBorder="1"/>
    <xf numFmtId="180" fontId="30" fillId="11" borderId="17" xfId="1" applyNumberFormat="1" applyFont="1" applyFill="1" applyBorder="1" applyAlignment="1">
      <alignment vertical="center"/>
    </xf>
    <xf numFmtId="180" fontId="30" fillId="11" borderId="0" xfId="1" applyNumberFormat="1" applyFont="1" applyFill="1" applyBorder="1" applyAlignment="1">
      <alignment vertical="center"/>
    </xf>
    <xf numFmtId="180" fontId="30" fillId="11" borderId="18" xfId="1" applyNumberFormat="1" applyFont="1" applyFill="1" applyBorder="1" applyAlignment="1">
      <alignment vertical="center"/>
    </xf>
    <xf numFmtId="182" fontId="27" fillId="11" borderId="17" xfId="1" applyNumberFormat="1" applyFont="1" applyFill="1" applyBorder="1" applyAlignment="1">
      <alignment vertical="center"/>
    </xf>
    <xf numFmtId="182" fontId="27" fillId="11" borderId="0" xfId="1" applyNumberFormat="1" applyFont="1" applyFill="1" applyBorder="1" applyAlignment="1">
      <alignment vertical="center"/>
    </xf>
    <xf numFmtId="182" fontId="27" fillId="11" borderId="18" xfId="1" applyNumberFormat="1" applyFont="1" applyFill="1" applyBorder="1" applyAlignment="1">
      <alignment vertical="center"/>
    </xf>
    <xf numFmtId="181" fontId="28" fillId="11" borderId="33" xfId="6" applyFill="1" applyBorder="1"/>
    <xf numFmtId="182" fontId="27" fillId="11" borderId="34" xfId="1" applyNumberFormat="1" applyFont="1" applyFill="1" applyBorder="1" applyAlignment="1">
      <alignment vertical="center"/>
    </xf>
    <xf numFmtId="182" fontId="27" fillId="11" borderId="35" xfId="1" applyNumberFormat="1" applyFont="1" applyFill="1" applyBorder="1" applyAlignment="1">
      <alignment vertical="center"/>
    </xf>
    <xf numFmtId="182" fontId="27" fillId="11" borderId="36" xfId="1" applyNumberFormat="1" applyFont="1" applyFill="1" applyBorder="1" applyAlignment="1">
      <alignment vertical="center"/>
    </xf>
    <xf numFmtId="172" fontId="0" fillId="11" borderId="33" xfId="0" applyNumberFormat="1" applyFill="1" applyBorder="1"/>
    <xf numFmtId="181" fontId="29" fillId="2" borderId="0" xfId="6" applyFont="1" applyFill="1"/>
    <xf numFmtId="180" fontId="0" fillId="0" borderId="0" xfId="1" applyNumberFormat="1" applyFont="1" applyFill="1" applyBorder="1"/>
    <xf numFmtId="183" fontId="0" fillId="0" borderId="0" xfId="0" applyNumberFormat="1" applyAlignment="1">
      <alignment horizontal="right"/>
    </xf>
    <xf numFmtId="184" fontId="0" fillId="0" borderId="0" xfId="2" applyNumberFormat="1" applyFont="1" applyFill="1" applyBorder="1"/>
    <xf numFmtId="184" fontId="0" fillId="0" borderId="0" xfId="0" applyNumberFormat="1"/>
    <xf numFmtId="184" fontId="0" fillId="0" borderId="0" xfId="0" applyNumberFormat="1" applyAlignment="1">
      <alignment horizontal="right"/>
    </xf>
    <xf numFmtId="0" fontId="5" fillId="0" borderId="0" xfId="0" applyFont="1"/>
    <xf numFmtId="180" fontId="5" fillId="0" borderId="0" xfId="1" applyNumberFormat="1" applyFont="1" applyFill="1" applyBorder="1"/>
    <xf numFmtId="185" fontId="0" fillId="0" borderId="0" xfId="0" applyNumberFormat="1" applyAlignment="1">
      <alignment horizontal="right"/>
    </xf>
    <xf numFmtId="184" fontId="4" fillId="0" borderId="0" xfId="0" applyNumberFormat="1" applyFont="1"/>
    <xf numFmtId="185" fontId="4" fillId="0" borderId="0" xfId="0" applyNumberFormat="1" applyFont="1"/>
    <xf numFmtId="185" fontId="4" fillId="0" borderId="0" xfId="0" applyNumberFormat="1" applyFont="1" applyAlignment="1">
      <alignment horizontal="right"/>
    </xf>
    <xf numFmtId="185" fontId="0" fillId="0" borderId="0" xfId="0" applyNumberFormat="1"/>
    <xf numFmtId="186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0" xfId="0" applyNumberFormat="1" applyAlignment="1">
      <alignment horizontal="right" vertical="center"/>
    </xf>
    <xf numFmtId="183" fontId="0" fillId="0" borderId="0" xfId="0" applyNumberFormat="1"/>
    <xf numFmtId="0" fontId="0" fillId="0" borderId="0" xfId="0" applyAlignment="1">
      <alignment horizontal="left" vertical="center"/>
    </xf>
    <xf numFmtId="186" fontId="0" fillId="0" borderId="0" xfId="0" applyNumberFormat="1" applyAlignment="1">
      <alignment vertical="center"/>
    </xf>
    <xf numFmtId="186" fontId="0" fillId="0" borderId="0" xfId="0" applyNumberFormat="1"/>
    <xf numFmtId="186" fontId="4" fillId="0" borderId="0" xfId="0" applyNumberFormat="1" applyFont="1"/>
    <xf numFmtId="183" fontId="4" fillId="0" borderId="0" xfId="0" applyNumberFormat="1" applyFont="1"/>
    <xf numFmtId="18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/>
    <xf numFmtId="0" fontId="32" fillId="0" borderId="0" xfId="0" applyFont="1"/>
    <xf numFmtId="183" fontId="15" fillId="0" borderId="0" xfId="0" applyNumberFormat="1" applyFont="1"/>
    <xf numFmtId="183" fontId="15" fillId="0" borderId="0" xfId="0" applyNumberFormat="1" applyFont="1" applyAlignment="1">
      <alignment horizontal="right"/>
    </xf>
    <xf numFmtId="187" fontId="0" fillId="0" borderId="0" xfId="0" applyNumberFormat="1"/>
    <xf numFmtId="0" fontId="4" fillId="0" borderId="0" xfId="0" applyFont="1" applyAlignment="1">
      <alignment horizontal="right"/>
    </xf>
    <xf numFmtId="185" fontId="4" fillId="0" borderId="0" xfId="2" applyNumberFormat="1" applyFont="1" applyFill="1" applyBorder="1"/>
    <xf numFmtId="188" fontId="4" fillId="0" borderId="0" xfId="2" applyNumberFormat="1" applyFont="1" applyFill="1" applyBorder="1" applyAlignment="1">
      <alignment horizontal="right"/>
    </xf>
    <xf numFmtId="183" fontId="0" fillId="0" borderId="0" xfId="1" applyNumberFormat="1" applyFont="1" applyFill="1" applyBorder="1"/>
    <xf numFmtId="0" fontId="2" fillId="0" borderId="0" xfId="0" applyFont="1"/>
    <xf numFmtId="183" fontId="1" fillId="0" borderId="0" xfId="1" applyNumberFormat="1" applyFont="1" applyFill="1" applyBorder="1"/>
    <xf numFmtId="183" fontId="1" fillId="0" borderId="0" xfId="1" applyNumberFormat="1" applyFont="1" applyFill="1" applyBorder="1" applyAlignment="1">
      <alignment horizontal="right"/>
    </xf>
    <xf numFmtId="171" fontId="0" fillId="0" borderId="0" xfId="1" applyFont="1" applyFill="1" applyBorder="1"/>
    <xf numFmtId="189" fontId="0" fillId="0" borderId="0" xfId="1" applyNumberFormat="1" applyFont="1" applyFill="1" applyBorder="1" applyAlignment="1">
      <alignment horizontal="right"/>
    </xf>
    <xf numFmtId="0" fontId="33" fillId="2" borderId="41" xfId="0" quotePrefix="1" applyFont="1" applyFill="1" applyBorder="1" applyAlignment="1">
      <alignment horizontal="center" vertical="center" wrapText="1"/>
    </xf>
    <xf numFmtId="0" fontId="33" fillId="2" borderId="45" xfId="0" quotePrefix="1" applyFont="1" applyFill="1" applyBorder="1" applyAlignment="1">
      <alignment horizontal="center" vertical="center" wrapText="1"/>
    </xf>
    <xf numFmtId="0" fontId="33" fillId="2" borderId="46" xfId="0" quotePrefix="1" applyFont="1" applyFill="1" applyBorder="1" applyAlignment="1">
      <alignment horizontal="center" vertical="center" wrapText="1"/>
    </xf>
    <xf numFmtId="0" fontId="34" fillId="2" borderId="48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4" fillId="2" borderId="50" xfId="0" applyFont="1" applyFill="1" applyBorder="1" applyAlignment="1">
      <alignment horizontal="center" vertical="center" wrapText="1"/>
    </xf>
    <xf numFmtId="0" fontId="34" fillId="2" borderId="51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80" fontId="0" fillId="2" borderId="52" xfId="1" applyNumberFormat="1" applyFont="1" applyFill="1" applyBorder="1"/>
    <xf numFmtId="180" fontId="35" fillId="2" borderId="53" xfId="1" applyNumberFormat="1" applyFont="1" applyFill="1" applyBorder="1" applyAlignment="1">
      <alignment vertical="center"/>
    </xf>
    <xf numFmtId="180" fontId="36" fillId="2" borderId="6" xfId="1" applyNumberFormat="1" applyFont="1" applyFill="1" applyBorder="1"/>
    <xf numFmtId="180" fontId="36" fillId="2" borderId="54" xfId="1" applyNumberFormat="1" applyFont="1" applyFill="1" applyBorder="1"/>
    <xf numFmtId="180" fontId="36" fillId="2" borderId="55" xfId="1" applyNumberFormat="1" applyFont="1" applyFill="1" applyBorder="1"/>
    <xf numFmtId="180" fontId="4" fillId="4" borderId="5" xfId="1" applyNumberFormat="1" applyFont="1" applyFill="1" applyBorder="1"/>
    <xf numFmtId="0" fontId="0" fillId="0" borderId="5" xfId="0" applyBorder="1"/>
    <xf numFmtId="190" fontId="4" fillId="4" borderId="5" xfId="2" applyNumberFormat="1" applyFont="1" applyFill="1" applyBorder="1"/>
    <xf numFmtId="180" fontId="0" fillId="2" borderId="57" xfId="1" applyNumberFormat="1" applyFont="1" applyFill="1" applyBorder="1"/>
    <xf numFmtId="180" fontId="35" fillId="2" borderId="58" xfId="1" applyNumberFormat="1" applyFont="1" applyFill="1" applyBorder="1" applyAlignment="1">
      <alignment vertical="center"/>
    </xf>
    <xf numFmtId="180" fontId="36" fillId="2" borderId="0" xfId="1" applyNumberFormat="1" applyFont="1" applyFill="1" applyBorder="1"/>
    <xf numFmtId="180" fontId="36" fillId="2" borderId="59" xfId="1" applyNumberFormat="1" applyFont="1" applyFill="1" applyBorder="1"/>
    <xf numFmtId="180" fontId="36" fillId="2" borderId="60" xfId="1" applyNumberFormat="1" applyFont="1" applyFill="1" applyBorder="1"/>
    <xf numFmtId="180" fontId="4" fillId="4" borderId="56" xfId="1" applyNumberFormat="1" applyFont="1" applyFill="1" applyBorder="1"/>
    <xf numFmtId="0" fontId="0" fillId="0" borderId="56" xfId="0" applyBorder="1"/>
    <xf numFmtId="190" fontId="4" fillId="4" borderId="56" xfId="2" applyNumberFormat="1" applyFont="1" applyFill="1" applyBorder="1"/>
    <xf numFmtId="0" fontId="0" fillId="0" borderId="56" xfId="0" applyBorder="1" applyAlignment="1">
      <alignment vertical="center"/>
    </xf>
    <xf numFmtId="0" fontId="0" fillId="0" borderId="11" xfId="0" applyBorder="1"/>
    <xf numFmtId="0" fontId="37" fillId="13" borderId="11" xfId="0" applyFont="1" applyFill="1" applyBorder="1" applyAlignment="1">
      <alignment vertical="center"/>
    </xf>
    <xf numFmtId="0" fontId="4" fillId="9" borderId="1" xfId="0" applyFont="1" applyFill="1" applyBorder="1"/>
    <xf numFmtId="180" fontId="4" fillId="9" borderId="1" xfId="0" applyNumberFormat="1" applyFont="1" applyFill="1" applyBorder="1"/>
    <xf numFmtId="190" fontId="4" fillId="9" borderId="1" xfId="2" applyNumberFormat="1" applyFont="1" applyFill="1" applyBorder="1"/>
    <xf numFmtId="0" fontId="2" fillId="0" borderId="0" xfId="0" applyFont="1" applyAlignment="1">
      <alignment vertical="center" textRotation="90" wrapText="1"/>
    </xf>
    <xf numFmtId="43" fontId="0" fillId="0" borderId="0" xfId="0" applyNumberFormat="1"/>
    <xf numFmtId="0" fontId="38" fillId="4" borderId="2" xfId="3" applyFont="1" applyFill="1" applyBorder="1" applyAlignment="1">
      <alignment horizontal="left" vertical="center" wrapText="1" indent="1"/>
    </xf>
    <xf numFmtId="0" fontId="38" fillId="4" borderId="4" xfId="3" applyFont="1" applyFill="1" applyBorder="1" applyAlignment="1">
      <alignment horizontal="center" vertical="center" wrapText="1"/>
    </xf>
    <xf numFmtId="0" fontId="39" fillId="2" borderId="0" xfId="3" applyFont="1" applyFill="1"/>
    <xf numFmtId="0" fontId="39" fillId="2" borderId="0" xfId="3" applyFont="1" applyFill="1" applyAlignment="1">
      <alignment horizontal="left" vertical="center" indent="1"/>
    </xf>
    <xf numFmtId="0" fontId="39" fillId="2" borderId="0" xfId="3" applyFont="1" applyFill="1" applyAlignment="1">
      <alignment horizontal="center" vertical="center"/>
    </xf>
    <xf numFmtId="0" fontId="39" fillId="3" borderId="3" xfId="3" applyFont="1" applyFill="1" applyBorder="1" applyAlignment="1">
      <alignment horizontal="left" vertical="center" indent="1"/>
    </xf>
    <xf numFmtId="0" fontId="39" fillId="3" borderId="4" xfId="3" applyFont="1" applyFill="1" applyBorder="1" applyAlignment="1">
      <alignment horizontal="left" vertical="center" indent="1"/>
    </xf>
    <xf numFmtId="0" fontId="40" fillId="5" borderId="1" xfId="3" applyFont="1" applyFill="1" applyBorder="1" applyAlignment="1">
      <alignment horizontal="left" vertical="center" indent="1"/>
    </xf>
    <xf numFmtId="0" fontId="40" fillId="5" borderId="1" xfId="3" applyFont="1" applyFill="1" applyBorder="1" applyAlignment="1">
      <alignment horizontal="center" vertical="center"/>
    </xf>
    <xf numFmtId="164" fontId="40" fillId="5" borderId="1" xfId="4" applyNumberFormat="1" applyFont="1" applyFill="1" applyBorder="1" applyAlignment="1">
      <alignment horizontal="center" vertical="center"/>
    </xf>
    <xf numFmtId="165" fontId="40" fillId="5" borderId="1" xfId="2" applyNumberFormat="1" applyFont="1" applyFill="1" applyBorder="1" applyAlignment="1">
      <alignment horizontal="center" vertical="center"/>
    </xf>
    <xf numFmtId="166" fontId="39" fillId="2" borderId="0" xfId="3" applyNumberFormat="1" applyFont="1" applyFill="1"/>
    <xf numFmtId="0" fontId="41" fillId="0" borderId="1" xfId="3" applyFont="1" applyBorder="1" applyAlignment="1">
      <alignment horizontal="center" vertical="center"/>
    </xf>
    <xf numFmtId="0" fontId="42" fillId="0" borderId="1" xfId="3" applyFont="1" applyBorder="1" applyAlignment="1">
      <alignment horizontal="center" vertical="center"/>
    </xf>
    <xf numFmtId="167" fontId="41" fillId="0" borderId="1" xfId="2" applyNumberFormat="1" applyFont="1" applyFill="1" applyBorder="1" applyAlignment="1">
      <alignment horizontal="center" vertical="center"/>
    </xf>
    <xf numFmtId="0" fontId="43" fillId="0" borderId="0" xfId="3" applyFont="1"/>
    <xf numFmtId="168" fontId="43" fillId="2" borderId="0" xfId="3" applyNumberFormat="1" applyFont="1" applyFill="1"/>
    <xf numFmtId="167" fontId="43" fillId="0" borderId="1" xfId="2" applyNumberFormat="1" applyFont="1" applyFill="1" applyBorder="1" applyAlignment="1">
      <alignment horizontal="center" vertical="center"/>
    </xf>
    <xf numFmtId="167" fontId="40" fillId="5" borderId="1" xfId="2" applyNumberFormat="1" applyFont="1" applyFill="1" applyBorder="1" applyAlignment="1">
      <alignment horizontal="center" vertical="center"/>
    </xf>
    <xf numFmtId="168" fontId="39" fillId="2" borderId="0" xfId="3" applyNumberFormat="1" applyFont="1" applyFill="1"/>
    <xf numFmtId="0" fontId="39" fillId="0" borderId="1" xfId="3" applyFont="1" applyBorder="1" applyAlignment="1">
      <alignment horizontal="left" vertical="center" indent="1"/>
    </xf>
    <xf numFmtId="0" fontId="39" fillId="0" borderId="1" xfId="3" applyFont="1" applyBorder="1" applyAlignment="1">
      <alignment horizontal="center" vertical="center"/>
    </xf>
    <xf numFmtId="165" fontId="41" fillId="0" borderId="1" xfId="2" applyNumberFormat="1" applyFont="1" applyFill="1" applyBorder="1" applyAlignment="1">
      <alignment horizontal="center" vertical="center"/>
    </xf>
    <xf numFmtId="0" fontId="39" fillId="0" borderId="0" xfId="3" applyFont="1"/>
    <xf numFmtId="166" fontId="39" fillId="2" borderId="0" xfId="3" applyNumberFormat="1" applyFont="1" applyFill="1" applyAlignment="1">
      <alignment horizontal="right" indent="2"/>
    </xf>
    <xf numFmtId="0" fontId="40" fillId="5" borderId="5" xfId="3" applyFont="1" applyFill="1" applyBorder="1" applyAlignment="1">
      <alignment horizontal="center" vertical="center"/>
    </xf>
    <xf numFmtId="164" fontId="40" fillId="5" borderId="5" xfId="4" applyNumberFormat="1" applyFont="1" applyFill="1" applyBorder="1" applyAlignment="1">
      <alignment horizontal="center" vertical="center"/>
    </xf>
    <xf numFmtId="0" fontId="40" fillId="2" borderId="0" xfId="3" applyFont="1" applyFill="1" applyAlignment="1">
      <alignment horizontal="left" vertical="center" indent="1"/>
    </xf>
    <xf numFmtId="0" fontId="40" fillId="2" borderId="6" xfId="3" applyFont="1" applyFill="1" applyBorder="1" applyAlignment="1">
      <alignment horizontal="center" vertical="center"/>
    </xf>
    <xf numFmtId="164" fontId="40" fillId="2" borderId="6" xfId="4" applyNumberFormat="1" applyFont="1" applyFill="1" applyBorder="1" applyAlignment="1">
      <alignment horizontal="center" vertical="center"/>
    </xf>
    <xf numFmtId="169" fontId="40" fillId="2" borderId="6" xfId="5" applyNumberFormat="1" applyFont="1" applyFill="1" applyBorder="1" applyAlignment="1">
      <alignment horizontal="right" vertical="center" indent="2"/>
    </xf>
    <xf numFmtId="166" fontId="45" fillId="2" borderId="6" xfId="5" applyNumberFormat="1" applyFont="1" applyFill="1" applyBorder="1" applyAlignment="1">
      <alignment horizontal="right" vertical="center" indent="2"/>
    </xf>
    <xf numFmtId="166" fontId="40" fillId="2" borderId="6" xfId="5" applyNumberFormat="1" applyFont="1" applyFill="1" applyBorder="1" applyAlignment="1">
      <alignment horizontal="right" vertical="center" indent="2"/>
    </xf>
    <xf numFmtId="0" fontId="41" fillId="0" borderId="1" xfId="3" applyFont="1" applyBorder="1" applyAlignment="1">
      <alignment horizontal="left" vertical="center" indent="1"/>
    </xf>
    <xf numFmtId="0" fontId="46" fillId="0" borderId="1" xfId="3" applyFont="1" applyBorder="1" applyAlignment="1">
      <alignment horizontal="center" vertical="center"/>
    </xf>
    <xf numFmtId="0" fontId="46" fillId="6" borderId="1" xfId="3" applyFont="1" applyFill="1" applyBorder="1" applyAlignment="1">
      <alignment horizontal="center" vertical="center"/>
    </xf>
    <xf numFmtId="169" fontId="41" fillId="0" borderId="1" xfId="3" applyNumberFormat="1" applyFont="1" applyBorder="1" applyAlignment="1">
      <alignment horizontal="center" vertical="center"/>
    </xf>
    <xf numFmtId="169" fontId="39" fillId="0" borderId="1" xfId="3" applyNumberFormat="1" applyFont="1" applyBorder="1" applyAlignment="1">
      <alignment horizontal="center" vertical="center"/>
    </xf>
    <xf numFmtId="0" fontId="47" fillId="2" borderId="0" xfId="3" applyFont="1" applyFill="1"/>
    <xf numFmtId="0" fontId="48" fillId="2" borderId="1" xfId="3" applyFont="1" applyFill="1" applyBorder="1" applyAlignment="1">
      <alignment horizontal="center" vertical="center"/>
    </xf>
    <xf numFmtId="165" fontId="39" fillId="0" borderId="1" xfId="2" applyNumberFormat="1" applyFont="1" applyFill="1" applyBorder="1" applyAlignment="1">
      <alignment horizontal="center" vertical="center"/>
    </xf>
    <xf numFmtId="0" fontId="41" fillId="2" borderId="0" xfId="3" applyFont="1" applyFill="1" applyAlignment="1">
      <alignment vertical="center"/>
    </xf>
    <xf numFmtId="0" fontId="49" fillId="2" borderId="0" xfId="3" applyFont="1" applyFill="1" applyAlignment="1">
      <alignment horizontal="center" vertical="center"/>
    </xf>
    <xf numFmtId="164" fontId="49" fillId="2" borderId="0" xfId="4" applyNumberFormat="1" applyFont="1" applyFill="1" applyBorder="1" applyAlignment="1">
      <alignment horizontal="center" vertical="center"/>
    </xf>
    <xf numFmtId="169" fontId="49" fillId="2" borderId="0" xfId="4" applyNumberFormat="1" applyFont="1" applyFill="1" applyBorder="1" applyAlignment="1">
      <alignment horizontal="center" vertical="center"/>
    </xf>
    <xf numFmtId="170" fontId="41" fillId="0" borderId="1" xfId="2" applyNumberFormat="1" applyFont="1" applyFill="1" applyBorder="1" applyAlignment="1">
      <alignment horizontal="center" vertical="center"/>
    </xf>
    <xf numFmtId="165" fontId="39" fillId="0" borderId="1" xfId="3" applyNumberFormat="1" applyFont="1" applyBorder="1" applyAlignment="1">
      <alignment horizontal="center" vertical="center"/>
    </xf>
    <xf numFmtId="165" fontId="40" fillId="5" borderId="1" xfId="4" applyNumberFormat="1" applyFont="1" applyFill="1" applyBorder="1" applyAlignment="1">
      <alignment horizontal="center" vertical="center"/>
    </xf>
    <xf numFmtId="0" fontId="46" fillId="0" borderId="1" xfId="3" applyFont="1" applyBorder="1" applyAlignment="1">
      <alignment horizontal="left" vertical="center" indent="1"/>
    </xf>
    <xf numFmtId="164" fontId="46" fillId="0" borderId="1" xfId="3" applyNumberFormat="1" applyFont="1" applyBorder="1" applyAlignment="1">
      <alignment horizontal="center" vertical="center"/>
    </xf>
    <xf numFmtId="165" fontId="43" fillId="0" borderId="1" xfId="2" applyNumberFormat="1" applyFont="1" applyFill="1" applyBorder="1" applyAlignment="1">
      <alignment horizontal="center" vertical="center"/>
    </xf>
    <xf numFmtId="0" fontId="43" fillId="2" borderId="0" xfId="3" applyFont="1" applyFill="1"/>
    <xf numFmtId="165" fontId="50" fillId="0" borderId="1" xfId="2" applyNumberFormat="1" applyFont="1" applyFill="1" applyBorder="1" applyAlignment="1">
      <alignment horizontal="center" vertical="center"/>
    </xf>
    <xf numFmtId="166" fontId="50" fillId="2" borderId="0" xfId="3" applyNumberFormat="1" applyFont="1" applyFill="1" applyAlignment="1">
      <alignment horizontal="right" indent="2"/>
    </xf>
    <xf numFmtId="0" fontId="39" fillId="0" borderId="0" xfId="3" applyFont="1" applyAlignment="1">
      <alignment horizontal="left" vertical="center" indent="1"/>
    </xf>
    <xf numFmtId="166" fontId="39" fillId="0" borderId="0" xfId="5" applyNumberFormat="1" applyFont="1" applyAlignment="1">
      <alignment horizontal="right" vertical="center" indent="2"/>
    </xf>
    <xf numFmtId="0" fontId="39" fillId="2" borderId="0" xfId="3" applyFont="1" applyFill="1" applyAlignment="1">
      <alignment vertical="center"/>
    </xf>
    <xf numFmtId="166" fontId="39" fillId="2" borderId="0" xfId="3" applyNumberFormat="1" applyFont="1" applyFill="1" applyAlignment="1">
      <alignment horizontal="right" vertical="center"/>
    </xf>
    <xf numFmtId="166" fontId="39" fillId="2" borderId="0" xfId="3" applyNumberFormat="1" applyFont="1" applyFill="1" applyAlignment="1">
      <alignment horizontal="right"/>
    </xf>
    <xf numFmtId="0" fontId="39" fillId="3" borderId="2" xfId="3" applyFont="1" applyFill="1" applyBorder="1" applyAlignment="1">
      <alignment horizontal="left" vertical="center" indent="1"/>
    </xf>
    <xf numFmtId="0" fontId="39" fillId="3" borderId="7" xfId="3" applyFont="1" applyFill="1" applyBorder="1" applyAlignment="1">
      <alignment horizontal="left" vertical="center" indent="1"/>
    </xf>
    <xf numFmtId="0" fontId="39" fillId="3" borderId="6" xfId="3" applyFont="1" applyFill="1" applyBorder="1" applyAlignment="1">
      <alignment horizontal="left" vertical="center" indent="1"/>
    </xf>
    <xf numFmtId="0" fontId="39" fillId="3" borderId="8" xfId="3" applyFont="1" applyFill="1" applyBorder="1" applyAlignment="1">
      <alignment horizontal="left" vertical="center" indent="1"/>
    </xf>
    <xf numFmtId="0" fontId="39" fillId="2" borderId="11" xfId="3" applyFont="1" applyFill="1" applyBorder="1" applyAlignment="1">
      <alignment horizontal="left" vertical="center" indent="1"/>
    </xf>
    <xf numFmtId="172" fontId="41" fillId="0" borderId="11" xfId="1" applyNumberFormat="1" applyFont="1" applyFill="1" applyBorder="1" applyAlignment="1">
      <alignment horizontal="center" vertical="center"/>
    </xf>
    <xf numFmtId="0" fontId="39" fillId="0" borderId="11" xfId="3" applyFont="1" applyBorder="1" applyAlignment="1">
      <alignment horizontal="left" vertical="center" indent="1"/>
    </xf>
    <xf numFmtId="172" fontId="41" fillId="0" borderId="1" xfId="1" applyNumberFormat="1" applyFont="1" applyFill="1" applyBorder="1" applyAlignment="1">
      <alignment horizontal="center" vertical="center"/>
    </xf>
    <xf numFmtId="0" fontId="39" fillId="2" borderId="1" xfId="3" applyFont="1" applyFill="1" applyBorder="1" applyAlignment="1">
      <alignment horizontal="center" vertical="center"/>
    </xf>
    <xf numFmtId="166" fontId="39" fillId="0" borderId="1" xfId="3" applyNumberFormat="1" applyFont="1" applyBorder="1" applyAlignment="1">
      <alignment horizontal="right" vertical="center" indent="2"/>
    </xf>
    <xf numFmtId="166" fontId="39" fillId="0" borderId="0" xfId="3" applyNumberFormat="1" applyFont="1" applyAlignment="1">
      <alignment horizontal="right" indent="2"/>
    </xf>
    <xf numFmtId="173" fontId="41" fillId="0" borderId="1" xfId="1" applyNumberFormat="1" applyFont="1" applyFill="1" applyBorder="1" applyAlignment="1">
      <alignment horizontal="center" vertical="center"/>
    </xf>
    <xf numFmtId="174" fontId="39" fillId="0" borderId="1" xfId="3" applyNumberFormat="1" applyFont="1" applyBorder="1" applyAlignment="1">
      <alignment vertical="center"/>
    </xf>
    <xf numFmtId="175" fontId="39" fillId="0" borderId="1" xfId="3" applyNumberFormat="1" applyFont="1" applyBorder="1" applyAlignment="1">
      <alignment vertical="center"/>
    </xf>
    <xf numFmtId="175" fontId="39" fillId="0" borderId="0" xfId="3" applyNumberFormat="1" applyFont="1" applyAlignment="1">
      <alignment horizontal="right" indent="2"/>
    </xf>
    <xf numFmtId="176" fontId="41" fillId="0" borderId="1" xfId="2" applyNumberFormat="1" applyFont="1" applyFill="1" applyBorder="1" applyAlignment="1">
      <alignment horizontal="right" vertical="center"/>
    </xf>
    <xf numFmtId="177" fontId="39" fillId="0" borderId="0" xfId="3" applyNumberFormat="1" applyFont="1" applyAlignment="1">
      <alignment horizontal="right"/>
    </xf>
    <xf numFmtId="166" fontId="39" fillId="3" borderId="2" xfId="3" applyNumberFormat="1" applyFont="1" applyFill="1" applyBorder="1" applyAlignment="1">
      <alignment horizontal="right" vertical="center"/>
    </xf>
    <xf numFmtId="166" fontId="39" fillId="3" borderId="3" xfId="3" applyNumberFormat="1" applyFont="1" applyFill="1" applyBorder="1" applyAlignment="1">
      <alignment horizontal="right" vertical="center"/>
    </xf>
    <xf numFmtId="166" fontId="39" fillId="3" borderId="4" xfId="3" applyNumberFormat="1" applyFont="1" applyFill="1" applyBorder="1" applyAlignment="1">
      <alignment horizontal="right" vertical="center"/>
    </xf>
    <xf numFmtId="0" fontId="39" fillId="0" borderId="0" xfId="3" applyFont="1" applyAlignment="1">
      <alignment vertical="center"/>
    </xf>
    <xf numFmtId="166" fontId="39" fillId="0" borderId="0" xfId="3" applyNumberFormat="1" applyFont="1" applyAlignment="1">
      <alignment horizontal="right" vertical="center"/>
    </xf>
    <xf numFmtId="166" fontId="39" fillId="0" borderId="1" xfId="3" applyNumberFormat="1" applyFont="1" applyBorder="1" applyAlignment="1">
      <alignment vertical="center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center" vertical="center"/>
    </xf>
    <xf numFmtId="166" fontId="51" fillId="2" borderId="0" xfId="3" applyNumberFormat="1" applyFont="1" applyFill="1" applyAlignment="1">
      <alignment horizontal="right" indent="2"/>
    </xf>
    <xf numFmtId="165" fontId="41" fillId="0" borderId="1" xfId="2" applyNumberFormat="1" applyFont="1" applyFill="1" applyBorder="1" applyAlignment="1">
      <alignment horizontal="right" vertical="center"/>
    </xf>
    <xf numFmtId="0" fontId="41" fillId="6" borderId="1" xfId="3" applyFont="1" applyFill="1" applyBorder="1" applyAlignment="1">
      <alignment horizontal="center" vertical="center"/>
    </xf>
    <xf numFmtId="166" fontId="43" fillId="2" borderId="0" xfId="3" applyNumberFormat="1" applyFont="1" applyFill="1" applyAlignment="1">
      <alignment horizontal="right" indent="2"/>
    </xf>
    <xf numFmtId="0" fontId="39" fillId="0" borderId="5" xfId="3" applyFont="1" applyBorder="1" applyAlignment="1">
      <alignment horizontal="left" vertical="center" indent="1"/>
    </xf>
    <xf numFmtId="0" fontId="39" fillId="6" borderId="5" xfId="3" applyFont="1" applyFill="1" applyBorder="1" applyAlignment="1">
      <alignment horizontal="center" vertical="center"/>
    </xf>
    <xf numFmtId="0" fontId="40" fillId="5" borderId="2" xfId="3" applyFont="1" applyFill="1" applyBorder="1" applyAlignment="1">
      <alignment horizontal="left" vertical="center" wrapText="1" indent="1"/>
    </xf>
    <xf numFmtId="165" fontId="40" fillId="5" borderId="1" xfId="3" applyNumberFormat="1" applyFont="1" applyFill="1" applyBorder="1" applyAlignment="1">
      <alignment horizontal="center" vertical="center" wrapText="1"/>
    </xf>
    <xf numFmtId="165" fontId="40" fillId="5" borderId="2" xfId="3" applyNumberFormat="1" applyFont="1" applyFill="1" applyBorder="1" applyAlignment="1">
      <alignment horizontal="center" vertical="center" wrapText="1"/>
    </xf>
    <xf numFmtId="0" fontId="48" fillId="0" borderId="1" xfId="3" applyFont="1" applyBorder="1" applyAlignment="1">
      <alignment horizontal="left" vertical="center" indent="1"/>
    </xf>
    <xf numFmtId="0" fontId="48" fillId="0" borderId="1" xfId="3" applyFont="1" applyBorder="1" applyAlignment="1">
      <alignment horizontal="center" vertical="center"/>
    </xf>
    <xf numFmtId="164" fontId="48" fillId="0" borderId="1" xfId="3" applyNumberFormat="1" applyFont="1" applyBorder="1" applyAlignment="1">
      <alignment horizontal="center" vertical="center"/>
    </xf>
    <xf numFmtId="166" fontId="48" fillId="0" borderId="1" xfId="5" applyNumberFormat="1" applyFont="1" applyFill="1" applyBorder="1" applyAlignment="1">
      <alignment horizontal="center" vertical="center"/>
    </xf>
    <xf numFmtId="166" fontId="48" fillId="0" borderId="1" xfId="5" applyNumberFormat="1" applyFont="1" applyBorder="1" applyAlignment="1">
      <alignment horizontal="center" vertical="center"/>
    </xf>
    <xf numFmtId="166" fontId="39" fillId="2" borderId="0" xfId="3" applyNumberFormat="1" applyFont="1" applyFill="1" applyAlignment="1">
      <alignment horizontal="right" vertical="center" indent="2"/>
    </xf>
    <xf numFmtId="168" fontId="39" fillId="2" borderId="0" xfId="3" applyNumberFormat="1" applyFont="1" applyFill="1" applyAlignment="1">
      <alignment horizontal="right"/>
    </xf>
    <xf numFmtId="178" fontId="40" fillId="5" borderId="1" xfId="2" applyNumberFormat="1" applyFont="1" applyFill="1" applyBorder="1" applyAlignment="1">
      <alignment horizontal="center" vertical="center"/>
    </xf>
    <xf numFmtId="165" fontId="39" fillId="2" borderId="0" xfId="3" applyNumberFormat="1" applyFont="1" applyFill="1" applyAlignment="1">
      <alignment vertical="center"/>
    </xf>
    <xf numFmtId="165" fontId="39" fillId="0" borderId="0" xfId="3" applyNumberFormat="1" applyFont="1" applyAlignment="1">
      <alignment vertical="center"/>
    </xf>
    <xf numFmtId="166" fontId="40" fillId="3" borderId="2" xfId="3" applyNumberFormat="1" applyFont="1" applyFill="1" applyBorder="1" applyAlignment="1">
      <alignment horizontal="right" vertical="center"/>
    </xf>
    <xf numFmtId="166" fontId="40" fillId="3" borderId="3" xfId="3" applyNumberFormat="1" applyFont="1" applyFill="1" applyBorder="1" applyAlignment="1">
      <alignment horizontal="right" vertical="center"/>
    </xf>
    <xf numFmtId="166" fontId="40" fillId="3" borderId="4" xfId="3" applyNumberFormat="1" applyFont="1" applyFill="1" applyBorder="1" applyAlignment="1">
      <alignment horizontal="right" vertical="center"/>
    </xf>
    <xf numFmtId="164" fontId="40" fillId="5" borderId="2" xfId="4" applyNumberFormat="1" applyFont="1" applyFill="1" applyBorder="1" applyAlignment="1">
      <alignment horizontal="center" vertical="center"/>
    </xf>
    <xf numFmtId="0" fontId="48" fillId="6" borderId="1" xfId="3" applyFont="1" applyFill="1" applyBorder="1" applyAlignment="1">
      <alignment horizontal="center" vertical="center"/>
    </xf>
    <xf numFmtId="169" fontId="46" fillId="0" borderId="1" xfId="3" applyNumberFormat="1" applyFont="1" applyBorder="1" applyAlignment="1">
      <alignment horizontal="center" vertical="center"/>
    </xf>
    <xf numFmtId="179" fontId="41" fillId="0" borderId="1" xfId="2" applyNumberFormat="1" applyFont="1" applyFill="1" applyBorder="1" applyAlignment="1">
      <alignment horizontal="center" vertical="center"/>
    </xf>
    <xf numFmtId="179" fontId="41" fillId="6" borderId="1" xfId="2" applyNumberFormat="1" applyFont="1" applyFill="1" applyBorder="1" applyAlignment="1">
      <alignment horizontal="center" vertical="center"/>
    </xf>
    <xf numFmtId="179" fontId="39" fillId="0" borderId="1" xfId="2" applyNumberFormat="1" applyFont="1" applyFill="1" applyBorder="1" applyAlignment="1">
      <alignment horizontal="center" vertical="center"/>
    </xf>
    <xf numFmtId="167" fontId="39" fillId="0" borderId="1" xfId="2" applyNumberFormat="1" applyFont="1" applyFill="1" applyBorder="1" applyAlignment="1">
      <alignment horizontal="center" vertical="center"/>
    </xf>
    <xf numFmtId="0" fontId="22" fillId="3" borderId="2" xfId="3" applyFont="1" applyFill="1" applyBorder="1" applyAlignment="1">
      <alignment horizontal="left" vertical="center" wrapText="1" indent="1"/>
    </xf>
    <xf numFmtId="0" fontId="10" fillId="3" borderId="3" xfId="3" applyFont="1" applyFill="1" applyBorder="1" applyAlignment="1">
      <alignment horizontal="left" vertical="center" wrapText="1" indent="1"/>
    </xf>
    <xf numFmtId="0" fontId="22" fillId="3" borderId="3" xfId="3" applyFont="1" applyFill="1" applyBorder="1" applyAlignment="1">
      <alignment horizontal="left" vertical="center" wrapText="1" indent="1"/>
    </xf>
    <xf numFmtId="0" fontId="10" fillId="3" borderId="4" xfId="3" applyFont="1" applyFill="1" applyBorder="1" applyAlignment="1">
      <alignment horizontal="left" vertical="center" wrapText="1" indent="1"/>
    </xf>
    <xf numFmtId="0" fontId="40" fillId="3" borderId="3" xfId="3" applyFont="1" applyFill="1" applyBorder="1" applyAlignment="1">
      <alignment horizontal="left" vertical="center" wrapText="1" indent="1"/>
    </xf>
    <xf numFmtId="0" fontId="39" fillId="3" borderId="3" xfId="3" applyFont="1" applyFill="1" applyBorder="1" applyAlignment="1">
      <alignment horizontal="left" vertical="center" wrapText="1" indent="1"/>
    </xf>
    <xf numFmtId="0" fontId="39" fillId="3" borderId="4" xfId="3" applyFont="1" applyFill="1" applyBorder="1" applyAlignment="1">
      <alignment horizontal="left" vertical="center" wrapText="1" indent="1"/>
    </xf>
    <xf numFmtId="0" fontId="40" fillId="5" borderId="1" xfId="3" applyFont="1" applyFill="1" applyBorder="1" applyAlignment="1">
      <alignment horizontal="left" vertical="center" indent="1"/>
    </xf>
    <xf numFmtId="0" fontId="44" fillId="5" borderId="1" xfId="3" applyFont="1" applyFill="1" applyBorder="1" applyAlignment="1">
      <alignment horizontal="left" vertical="center" indent="1"/>
    </xf>
    <xf numFmtId="0" fontId="40" fillId="3" borderId="2" xfId="3" applyFont="1" applyFill="1" applyBorder="1" applyAlignment="1">
      <alignment horizontal="left" vertical="center" wrapText="1" indent="1"/>
    </xf>
    <xf numFmtId="0" fontId="39" fillId="0" borderId="1" xfId="3" applyFont="1" applyBorder="1" applyAlignment="1">
      <alignment horizontal="left" vertical="center" indent="1"/>
    </xf>
    <xf numFmtId="0" fontId="39" fillId="0" borderId="2" xfId="3" applyFont="1" applyBorder="1" applyAlignment="1">
      <alignment horizontal="left" vertical="center" indent="1"/>
    </xf>
    <xf numFmtId="0" fontId="39" fillId="0" borderId="4" xfId="3" applyFont="1" applyBorder="1" applyAlignment="1">
      <alignment horizontal="left" vertical="center" indent="1"/>
    </xf>
    <xf numFmtId="0" fontId="39" fillId="0" borderId="9" xfId="3" applyFont="1" applyBorder="1" applyAlignment="1">
      <alignment horizontal="left" vertical="center" indent="1"/>
    </xf>
    <xf numFmtId="0" fontId="39" fillId="0" borderId="10" xfId="3" applyFont="1" applyBorder="1" applyAlignment="1">
      <alignment horizontal="left" vertical="center" inden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41" fillId="0" borderId="1" xfId="3" applyFont="1" applyBorder="1" applyAlignment="1">
      <alignment horizontal="left" vertical="center" indent="1"/>
    </xf>
    <xf numFmtId="0" fontId="26" fillId="3" borderId="0" xfId="0" applyFont="1" applyFill="1" applyAlignment="1">
      <alignment horizontal="center" vertical="center" textRotation="90"/>
    </xf>
    <xf numFmtId="0" fontId="26" fillId="3" borderId="0" xfId="0" applyFont="1" applyFill="1" applyAlignment="1">
      <alignment horizontal="center" vertical="center" textRotation="90" wrapText="1"/>
    </xf>
    <xf numFmtId="0" fontId="33" fillId="2" borderId="42" xfId="0" quotePrefix="1" applyFont="1" applyFill="1" applyBorder="1" applyAlignment="1">
      <alignment horizontal="center" vertical="center" wrapText="1"/>
    </xf>
    <xf numFmtId="0" fontId="33" fillId="2" borderId="43" xfId="0" quotePrefix="1" applyFont="1" applyFill="1" applyBorder="1" applyAlignment="1">
      <alignment horizontal="center" vertical="center" wrapText="1"/>
    </xf>
    <xf numFmtId="0" fontId="33" fillId="2" borderId="44" xfId="0" quotePrefix="1" applyFont="1" applyFill="1" applyBorder="1" applyAlignment="1">
      <alignment horizontal="center" vertical="center" wrapText="1"/>
    </xf>
    <xf numFmtId="0" fontId="33" fillId="4" borderId="5" xfId="0" quotePrefix="1" applyFont="1" applyFill="1" applyBorder="1" applyAlignment="1">
      <alignment horizontal="center" vertical="center" wrapText="1"/>
    </xf>
    <xf numFmtId="0" fontId="33" fillId="4" borderId="11" xfId="0" quotePrefix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172" fontId="41" fillId="0" borderId="10" xfId="1" applyNumberFormat="1" applyFont="1" applyFill="1" applyBorder="1" applyAlignment="1">
      <alignment horizontal="center" vertical="center"/>
    </xf>
    <xf numFmtId="172" fontId="41" fillId="0" borderId="4" xfId="1" applyNumberFormat="1" applyFont="1" applyFill="1" applyBorder="1" applyAlignment="1">
      <alignment horizontal="center" vertical="center"/>
    </xf>
    <xf numFmtId="173" fontId="41" fillId="0" borderId="4" xfId="1" applyNumberFormat="1" applyFont="1" applyFill="1" applyBorder="1" applyAlignment="1">
      <alignment horizontal="center" vertical="center"/>
    </xf>
    <xf numFmtId="175" fontId="39" fillId="0" borderId="4" xfId="3" applyNumberFormat="1" applyFont="1" applyBorder="1" applyAlignment="1">
      <alignment vertical="center"/>
    </xf>
    <xf numFmtId="0" fontId="39" fillId="0" borderId="4" xfId="3" applyFont="1" applyBorder="1" applyAlignment="1">
      <alignment horizontal="center" vertical="center"/>
    </xf>
  </cellXfs>
  <cellStyles count="7">
    <cellStyle name="Comma" xfId="1" builtinId="3"/>
    <cellStyle name="Comma 28 4" xfId="5" xr:uid="{B351C847-DEB4-41FF-A08E-0782A950C35C}"/>
    <cellStyle name="Level 2" xfId="6" xr:uid="{F3767E6C-C504-4D9D-8482-2C6225673CFC}"/>
    <cellStyle name="Normal" xfId="0" builtinId="0"/>
    <cellStyle name="Normal 29 3" xfId="3" xr:uid="{EDC868C6-C934-4D5C-AFFD-3AE4BBFE3ED9}"/>
    <cellStyle name="Percent" xfId="2" builtinId="5"/>
    <cellStyle name="Percent 16 3" xfId="4" xr:uid="{88AE6DAE-EE51-4551-B98B-C58F3877B9CF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\DEPT\Distribution%20Charges\K%20models\K%20V10%20Final%20Proposals%20Interruption%20updated%20Licence%20Check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PricingRevenueReguatoryFinance/Shared%20Documents/MOD0186/2021-06/PCFM_MOD0186%20June_1606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point\GD2%20PCFM%2028.05.2021%20with%20dry%20run%202%20number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RIIO-2RIIO-1closeout/Shared%20Documents/RIIO-2%20Models/Draft%20Determinations%20-%20RIIO-GD2%20Licence%20Model_origin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IIOGD2%20K%20model%20Dec%2021%20MOD%2018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ew.sambridge\Desktop\Final%20Determination%20material\April%2015th%20update\GD2%20Price%20Control%20Financial%20Mode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RP/Commentary/1819/Annual%20Iteration%20Process/1.%20November%202017/GD1%20PCFM%20AIP%202017%20DryRun3%20NG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s"/>
      <sheetName val="VERSION CONTROL"/>
      <sheetName val="Changes to Model"/>
      <sheetName val="Latest Assumptions"/>
      <sheetName val="Instructions"/>
      <sheetName val="structure of charges"/>
      <sheetName val="Unit Charges"/>
      <sheetName val="Daily Capacity Calcs"/>
      <sheetName val="Formula Year Volumes "/>
      <sheetName val="Sheet1"/>
      <sheetName val="for alex"/>
      <sheetName val="Sheet2"/>
      <sheetName val="Actual Revenue"/>
      <sheetName val="DIFF DEMAND FORECAST OPTIONS"/>
      <sheetName val="alt price change scenarios"/>
      <sheetName val="Formula Year Values"/>
      <sheetName val="Loss of Metering adj"/>
      <sheetName val="5yr strat plan shrinkage"/>
      <sheetName val="Shrinkage Incentive"/>
      <sheetName val="DNMRSA mains &amp; services 2008+"/>
      <sheetName val="Base rates and RPI"/>
      <sheetName val="Cost Pass Through calcs"/>
      <sheetName val="January 2008 Publication"/>
      <sheetName val="April 2008 Publication"/>
      <sheetName val="Environmental Emissions Incent"/>
      <sheetName val="MAY pricing scenarios"/>
      <sheetName val="Formula Revenue-Transportation"/>
      <sheetName val="Finance Budget output tables"/>
      <sheetName val="effect on Domestic customers..."/>
      <sheetName val="5yr PCR shrinkage"/>
      <sheetName val="2007-8 DNMRA"/>
      <sheetName val="2006-7 DNMRA"/>
      <sheetName val="2005-6 DNMRA"/>
      <sheetName val="further budget setting"/>
      <sheetName val="Budget 2008 for basil"/>
      <sheetName val="Likely"/>
      <sheetName val="2008 likely case scenario"/>
      <sheetName val="2008 Worse Case Scenario"/>
      <sheetName val="2008 Weather Corrected Scenario"/>
      <sheetName val="year by year volume comparison"/>
      <sheetName val="pricing statement tables"/>
      <sheetName val="pricing history"/>
      <sheetName val="J.O charging calculator format"/>
      <sheetName val="pricing statement example calcs"/>
      <sheetName val="June Scenarios for pricing"/>
      <sheetName val="20 July scenarios for pricing"/>
      <sheetName val="Calendar Demands"/>
      <sheetName val="2007 budget Rev Comparis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0">
          <cell r="I40">
            <v>309.05380854193976</v>
          </cell>
        </row>
        <row r="42">
          <cell r="I42">
            <v>308.07840562179325</v>
          </cell>
        </row>
        <row r="43">
          <cell r="I43">
            <v>-0.97540292014650731</v>
          </cell>
          <cell r="J43">
            <v>-2.8753800476412721</v>
          </cell>
          <cell r="K43">
            <v>-2.6994418732971894</v>
          </cell>
          <cell r="L43">
            <v>-2.9861084944408844</v>
          </cell>
          <cell r="M43">
            <v>-3.2984498700222957</v>
          </cell>
        </row>
        <row r="49">
          <cell r="I49">
            <v>-3.1560941596166787E-3</v>
          </cell>
          <cell r="J49">
            <v>-8.3761362728222016E-3</v>
          </cell>
          <cell r="K49">
            <v>-7.9178606365685744E-3</v>
          </cell>
          <cell r="L49">
            <v>-8.355447161040027E-3</v>
          </cell>
          <cell r="M49">
            <v>-8.8708071586115714E-3</v>
          </cell>
        </row>
        <row r="52">
          <cell r="I52">
            <v>0</v>
          </cell>
          <cell r="J52">
            <v>2.8000000000000001E-2</v>
          </cell>
          <cell r="K52">
            <v>1.9E-2</v>
          </cell>
          <cell r="L52">
            <v>4.2000000000000003E-2</v>
          </cell>
          <cell r="M52">
            <v>3.4000000000000002E-2</v>
          </cell>
        </row>
        <row r="53">
          <cell r="I53">
            <v>-0.09</v>
          </cell>
        </row>
        <row r="56">
          <cell r="H56">
            <v>315.29176607502114</v>
          </cell>
        </row>
        <row r="57">
          <cell r="H57">
            <v>77602.737322763685</v>
          </cell>
        </row>
        <row r="83">
          <cell r="B83" t="str">
            <v>Likely Scenario June 2007</v>
          </cell>
        </row>
        <row r="88">
          <cell r="C88">
            <v>10429.612573243261</v>
          </cell>
          <cell r="D88">
            <v>32.172465459999998</v>
          </cell>
        </row>
        <row r="89">
          <cell r="C89">
            <v>9204.3354499535199</v>
          </cell>
          <cell r="D89">
            <v>30.377801950000006</v>
          </cell>
        </row>
        <row r="90">
          <cell r="C90">
            <v>8378.8699467712177</v>
          </cell>
          <cell r="D90">
            <v>29.716679116981492</v>
          </cell>
        </row>
        <row r="91">
          <cell r="C91">
            <v>6274.5110598200545</v>
          </cell>
          <cell r="D91">
            <v>25.035431403530481</v>
          </cell>
        </row>
        <row r="92">
          <cell r="C92">
            <v>4798.7365625126031</v>
          </cell>
          <cell r="D92">
            <v>24.048679116981496</v>
          </cell>
        </row>
        <row r="93">
          <cell r="C93">
            <v>3622.9213113072747</v>
          </cell>
          <cell r="D93">
            <v>21.688431403530476</v>
          </cell>
        </row>
        <row r="94">
          <cell r="C94">
            <v>3288.2473161858939</v>
          </cell>
          <cell r="D94">
            <v>21.742679116981495</v>
          </cell>
        </row>
        <row r="95">
          <cell r="C95">
            <v>3326.3702128738196</v>
          </cell>
          <cell r="D95">
            <v>21.807679116981493</v>
          </cell>
        </row>
        <row r="96">
          <cell r="C96">
            <v>4147.4396900752454</v>
          </cell>
          <cell r="D96">
            <v>22.466431403530482</v>
          </cell>
        </row>
        <row r="97">
          <cell r="C97">
            <v>6317.5587007353706</v>
          </cell>
          <cell r="D97">
            <v>28.766479647626245</v>
          </cell>
        </row>
        <row r="98">
          <cell r="C98">
            <v>8143.0217168314703</v>
          </cell>
          <cell r="D98">
            <v>28.163528691251202</v>
          </cell>
        </row>
        <row r="99">
          <cell r="C99">
            <v>9671.1127824539399</v>
          </cell>
          <cell r="D99">
            <v>29.305479647626246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comparison"/>
      <sheetName val="Charts"/>
      <sheetName val="Allowances Summary"/>
      <sheetName val="Allowances Detail"/>
      <sheetName val="RORE"/>
      <sheetName val="RORE Input sheet"/>
      <sheetName val="Cover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UserInterface"/>
      <sheetName val="Revenue (EE)"/>
      <sheetName val="Revenue (LO)"/>
      <sheetName val="Revenue (NW)"/>
      <sheetName val="Revenue (WM)"/>
      <sheetName val="Revenue"/>
      <sheetName val="AR (EE)"/>
      <sheetName val="AR (LO)"/>
      <sheetName val="AR (NW)"/>
      <sheetName val="AR (WM)"/>
      <sheetName val="AR (Cadent)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MOD0186 rpts&gt;&gt;&gt;"/>
      <sheetName val="MOD0186 (EE)"/>
      <sheetName val="MOD0186 (LO)"/>
      <sheetName val="MOD0186 (NW)"/>
      <sheetName val="MOD0186 (WM)"/>
      <sheetName val="MOD0186 (Cadent)"/>
      <sheetName val="Northern"/>
      <sheetName val="Scotland"/>
      <sheetName val="Southern"/>
      <sheetName val="Wales &amp; W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9">
          <cell r="V209">
            <v>0.61373062329029027</v>
          </cell>
          <cell r="W209">
            <v>0.62658469864988076</v>
          </cell>
          <cell r="X209">
            <v>0.64408624290378558</v>
          </cell>
          <cell r="Y209">
            <v>0.66411742212548164</v>
          </cell>
          <cell r="Z209">
            <v>0.68161896637938635</v>
          </cell>
          <cell r="AA209">
            <v>0.70706238785775222</v>
          </cell>
          <cell r="AB209">
            <v>0.73627084742771431</v>
          </cell>
          <cell r="AC209">
            <v>0.7581257169750274</v>
          </cell>
          <cell r="AD209">
            <v>0.76159661146571744</v>
          </cell>
          <cell r="AE209">
            <v>0.79939406418213366</v>
          </cell>
          <cell r="AF209">
            <v>0.83775038974027127</v>
          </cell>
          <cell r="AG209">
            <v>0.8636350266199958</v>
          </cell>
          <cell r="AH209">
            <v>0.8885489896167309</v>
          </cell>
          <cell r="AI209">
            <v>0.90596229079036394</v>
          </cell>
          <cell r="AJ209">
            <v>0.91572785834044179</v>
          </cell>
          <cell r="AK209">
            <v>0.93534723652086971</v>
          </cell>
          <cell r="AL209">
            <v>0.97035032502867913</v>
          </cell>
          <cell r="AM209">
            <v>1</v>
          </cell>
          <cell r="AN209">
            <v>1.0258846368797245</v>
          </cell>
          <cell r="AO209">
            <v>1.0383269111980469</v>
          </cell>
          <cell r="AP209">
            <v>1.0656446765229919</v>
          </cell>
          <cell r="AQ209">
            <v>1.0826713541614386</v>
          </cell>
          <cell r="AR209">
            <v>1.1019524500206992</v>
          </cell>
          <cell r="AS209">
            <v>1.1232544921720684</v>
          </cell>
          <cell r="AT209">
            <v>1.145680777594823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Revenue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>
        <row r="45">
          <cell r="E45">
            <v>5</v>
          </cell>
        </row>
      </sheetData>
      <sheetData sheetId="2">
        <row r="209">
          <cell r="V209">
            <v>0.61373062329029027</v>
          </cell>
          <cell r="W209">
            <v>0.62658469864988076</v>
          </cell>
          <cell r="X209">
            <v>0.64408624290378558</v>
          </cell>
          <cell r="Y209">
            <v>0.66411742212548164</v>
          </cell>
          <cell r="Z209">
            <v>0.68161896637938635</v>
          </cell>
          <cell r="AA209">
            <v>0.70706238785775222</v>
          </cell>
          <cell r="AB209">
            <v>0.73627084742771431</v>
          </cell>
          <cell r="AC209">
            <v>0.7581257169750274</v>
          </cell>
          <cell r="AD209">
            <v>0.76159661146571744</v>
          </cell>
          <cell r="AE209">
            <v>0.79939406418213366</v>
          </cell>
          <cell r="AF209">
            <v>0.83775038974027127</v>
          </cell>
          <cell r="AG209">
            <v>0.8636350266199958</v>
          </cell>
          <cell r="AH209">
            <v>0.8885489896167309</v>
          </cell>
          <cell r="AI209">
            <v>0.90596229079036394</v>
          </cell>
          <cell r="AJ209">
            <v>0.91572785834044179</v>
          </cell>
          <cell r="AK209">
            <v>0.93534723652086971</v>
          </cell>
          <cell r="AL209">
            <v>0.97035032502867913</v>
          </cell>
          <cell r="AM209">
            <v>1</v>
          </cell>
          <cell r="AN209">
            <v>1.0258846368797245</v>
          </cell>
          <cell r="AO209">
            <v>1.0383566527361663</v>
          </cell>
          <cell r="AP209">
            <v>1.0526119339395996</v>
          </cell>
          <cell r="AQ209">
            <v>1.0694303767774598</v>
          </cell>
          <cell r="AR209">
            <v>1.088475666495522</v>
          </cell>
          <cell r="AS209">
            <v>1.1095171865066551</v>
          </cell>
          <cell r="AT209">
            <v>1.1316692003908231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TaxTrigger"/>
      <sheetName val="Input"/>
      <sheetName val="MOD"/>
      <sheetName val="Outperformance"/>
      <sheetName val="Totex"/>
      <sheetName val="TIM"/>
      <sheetName val="DARTs"/>
      <sheetName val="Depn"/>
      <sheetName val="FuelPoor"/>
      <sheetName val="Return&amp;RAV"/>
      <sheetName val="TaxPools"/>
      <sheetName val="Finance&amp;Tax"/>
      <sheetName val="Revenue"/>
      <sheetName val="LiveResults"/>
      <sheetName val="SavedResults"/>
      <sheetName val="TaxClawback"/>
      <sheetName val="CoFinance&amp;Tax"/>
      <sheetName val="FinInput"/>
      <sheetName val="RevenueSummary"/>
      <sheetName val="FinancialStatements"/>
      <sheetName val="FinancialRatios"/>
      <sheetName val="FinRatios RoRE decomposition"/>
      <sheetName val="RatingSimulator"/>
      <sheetName val="OutputSummary"/>
      <sheetName val="ScenarioRun_AllOutputData"/>
      <sheetName val="RoRE ranges inputs"/>
      <sheetName val="RoRE ranges"/>
      <sheetName val="Tables"/>
      <sheetName val="Cadent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  <sheetName val="Cadent (Scenarios)"/>
      <sheetName val="East (Scenarios)"/>
      <sheetName val="London (Scenarios)"/>
      <sheetName val="North West (Scenarios)"/>
      <sheetName val="West Midlands (Scenarios)"/>
      <sheetName val="Northern (Scenarios)"/>
      <sheetName val="Scotland (Scenarios)"/>
      <sheetName val="Southern (Scenarios)"/>
      <sheetName val="Wales &amp; West (Scenarios)"/>
      <sheetName val="RIIO-1 revenue and charges"/>
    </sheetNames>
    <sheetDataSet>
      <sheetData sheetId="0"/>
      <sheetData sheetId="1">
        <row r="59">
          <cell r="E59">
            <v>2</v>
          </cell>
        </row>
      </sheetData>
      <sheetData sheetId="2"/>
      <sheetData sheetId="3">
        <row r="124">
          <cell r="AL124">
            <v>274.90800000000002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H39">
            <v>9510.080363038518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15">
          <cell r="AV815">
            <v>0.12248300425959886</v>
          </cell>
        </row>
      </sheetData>
      <sheetData sheetId="31">
        <row r="63">
          <cell r="AP63">
            <v>2.9736151139999998</v>
          </cell>
        </row>
      </sheetData>
      <sheetData sheetId="32">
        <row r="63">
          <cell r="AP63">
            <v>1.6886412820000001</v>
          </cell>
        </row>
      </sheetData>
      <sheetData sheetId="33">
        <row r="63">
          <cell r="AP63">
            <v>1.9943433020000001</v>
          </cell>
        </row>
      </sheetData>
      <sheetData sheetId="34">
        <row r="63">
          <cell r="AP63">
            <v>1.455141673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Change Log"/>
      <sheetName val="Colour Coding"/>
      <sheetName val="Summary"/>
      <sheetName val="BBPTACShadowWks0001"/>
      <sheetName val="Breakdown of movement"/>
      <sheetName val="Exit costs calculator"/>
      <sheetName val="Exit revenue calculator"/>
      <sheetName val="Collected Revenue calcs &gt;&gt;"/>
      <sheetName val="SOQ Assumptions"/>
      <sheetName val="Throughput Vols"/>
      <sheetName val="Actual Revenue"/>
      <sheetName val="Calc Rev"/>
      <sheetName val="Portfolio &amp; Structure"/>
      <sheetName val="Statements and Tables &gt;&gt;&gt;"/>
      <sheetName val="Unit Prices"/>
      <sheetName val="Month End"/>
      <sheetName val="HKGaap adj - GD1"/>
      <sheetName val="MOD 186 Statement"/>
      <sheetName val="High level rec"/>
      <sheetName val="Supporting detai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Revenue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>
        <row r="37">
          <cell r="G37">
            <v>44651</v>
          </cell>
        </row>
        <row r="38">
          <cell r="G38">
            <v>45016</v>
          </cell>
        </row>
        <row r="39">
          <cell r="G39">
            <v>45382</v>
          </cell>
        </row>
        <row r="40">
          <cell r="G40">
            <v>45747</v>
          </cell>
        </row>
        <row r="41">
          <cell r="G41">
            <v>46112</v>
          </cell>
        </row>
        <row r="42">
          <cell r="G42">
            <v>46477</v>
          </cell>
        </row>
        <row r="43">
          <cell r="G43">
            <v>46843</v>
          </cell>
        </row>
        <row r="44">
          <cell r="G4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P10">
            <v>74.895778863635428</v>
          </cell>
        </row>
      </sheetData>
      <sheetData sheetId="12">
        <row r="10">
          <cell r="AP10">
            <v>338.22412567075247</v>
          </cell>
        </row>
      </sheetData>
      <sheetData sheetId="13"/>
      <sheetData sheetId="14">
        <row r="36">
          <cell r="M36">
            <v>133.66714135064544</v>
          </cell>
        </row>
      </sheetData>
      <sheetData sheetId="15">
        <row r="29">
          <cell r="AO29">
            <v>294.17509269226207</v>
          </cell>
        </row>
      </sheetData>
      <sheetData sheetId="16"/>
      <sheetData sheetId="17">
        <row r="89">
          <cell r="AP89">
            <v>60.381188260526727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TaxTrigger"/>
      <sheetName val="MOD"/>
      <sheetName val="Input"/>
      <sheetName val="Totex"/>
      <sheetName val="TIM"/>
      <sheetName val="DARTs"/>
      <sheetName val="Depn"/>
      <sheetName val="FuelPoor"/>
      <sheetName val="Return&amp;RAV"/>
      <sheetName val="TaxPools"/>
      <sheetName val="Finance&amp;Tax"/>
      <sheetName val="Revenue"/>
      <sheetName val="LiveResults"/>
      <sheetName val="SavedResults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9">
          <cell r="C19" t="str">
            <v>Values for East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1428-692B-42AE-93EB-DA319410C6C3}">
  <sheetPr codeName="Sheet4">
    <tabColor rgb="FF92D050"/>
    <pageSetUpPr fitToPage="1"/>
  </sheetPr>
  <dimension ref="A2:XEX119"/>
  <sheetViews>
    <sheetView tabSelected="1" zoomScale="30" zoomScaleNormal="30" zoomScaleSheetLayoutView="3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I8" sqref="I8"/>
    </sheetView>
  </sheetViews>
  <sheetFormatPr defaultColWidth="9.26953125" defaultRowHeight="14.5" outlineLevelRow="1" x14ac:dyDescent="0.35"/>
  <cols>
    <col min="1" max="1" width="2.7265625" style="7" customWidth="1"/>
    <col min="2" max="2" width="7.7265625" style="8" customWidth="1"/>
    <col min="3" max="3" width="2.7265625" style="9" customWidth="1"/>
    <col min="4" max="4" width="117.26953125" style="59" customWidth="1"/>
    <col min="5" max="6" width="25.6328125" style="7" customWidth="1"/>
    <col min="7" max="7" width="41.7265625" style="7" hidden="1" customWidth="1"/>
    <col min="8" max="8" width="4" style="6" customWidth="1"/>
    <col min="9" max="13" width="20.6328125" style="7" customWidth="1"/>
    <col min="14" max="14" width="4" style="6" customWidth="1"/>
    <col min="15" max="19" width="20.6328125" style="6" customWidth="1"/>
    <col min="20" max="20" width="4" style="6" customWidth="1"/>
    <col min="21" max="25" width="20.6328125" style="6" customWidth="1"/>
    <col min="26" max="26" width="2.81640625" style="6" customWidth="1"/>
    <col min="27" max="16384" width="9.26953125" style="6"/>
  </cols>
  <sheetData>
    <row r="2" spans="1:27" ht="44.5" customHeight="1" x14ac:dyDescent="0.6">
      <c r="A2" s="1"/>
      <c r="B2" s="1"/>
      <c r="C2" s="2"/>
      <c r="D2" s="3" t="s">
        <v>165</v>
      </c>
      <c r="E2" s="4"/>
      <c r="F2" s="4"/>
      <c r="G2" s="4"/>
      <c r="H2" s="5"/>
      <c r="I2" s="347" t="s">
        <v>0</v>
      </c>
      <c r="J2" s="348"/>
      <c r="K2" s="348"/>
      <c r="L2" s="348"/>
      <c r="M2" s="349"/>
      <c r="N2" s="5"/>
      <c r="O2" s="347" t="s">
        <v>1</v>
      </c>
      <c r="P2" s="348"/>
      <c r="Q2" s="348"/>
      <c r="R2" s="348"/>
      <c r="S2" s="349"/>
      <c r="T2" s="5"/>
      <c r="U2" s="347" t="s">
        <v>2</v>
      </c>
      <c r="V2" s="348"/>
      <c r="W2" s="348"/>
      <c r="X2" s="348"/>
      <c r="Y2" s="349"/>
    </row>
    <row r="3" spans="1:27" ht="26" x14ac:dyDescent="0.6">
      <c r="D3" s="10"/>
      <c r="E3" s="4"/>
      <c r="F3" s="4"/>
      <c r="G3" s="4"/>
      <c r="H3" s="5"/>
      <c r="I3" s="4"/>
      <c r="J3" s="4"/>
      <c r="K3" s="4"/>
      <c r="L3" s="4"/>
      <c r="M3" s="4"/>
      <c r="N3" s="5"/>
      <c r="O3" s="4"/>
      <c r="P3" s="4"/>
      <c r="Q3" s="4"/>
      <c r="R3" s="4"/>
      <c r="S3" s="4"/>
      <c r="T3" s="5"/>
      <c r="U3" s="4"/>
      <c r="V3" s="4"/>
      <c r="W3" s="4"/>
      <c r="X3" s="4"/>
      <c r="Y3" s="4"/>
    </row>
    <row r="4" spans="1:27" ht="65.25" customHeight="1" x14ac:dyDescent="0.65">
      <c r="A4" s="11"/>
      <c r="B4" s="11"/>
      <c r="C4" s="12"/>
      <c r="D4" s="219" t="s">
        <v>3</v>
      </c>
      <c r="E4" s="220" t="s">
        <v>4</v>
      </c>
      <c r="F4" s="220" t="s">
        <v>5</v>
      </c>
      <c r="G4" s="220" t="s">
        <v>6</v>
      </c>
      <c r="H4" s="221"/>
      <c r="I4" s="220" t="s">
        <v>7</v>
      </c>
      <c r="J4" s="220" t="s">
        <v>8</v>
      </c>
      <c r="K4" s="220" t="s">
        <v>9</v>
      </c>
      <c r="L4" s="220" t="s">
        <v>10</v>
      </c>
      <c r="M4" s="220" t="s">
        <v>11</v>
      </c>
      <c r="N4" s="221"/>
      <c r="O4" s="220" t="s">
        <v>7</v>
      </c>
      <c r="P4" s="220" t="s">
        <v>8</v>
      </c>
      <c r="Q4" s="220" t="s">
        <v>9</v>
      </c>
      <c r="R4" s="220" t="s">
        <v>10</v>
      </c>
      <c r="S4" s="220" t="s">
        <v>11</v>
      </c>
      <c r="T4" s="221"/>
      <c r="U4" s="220" t="s">
        <v>7</v>
      </c>
      <c r="V4" s="220" t="s">
        <v>8</v>
      </c>
      <c r="W4" s="220" t="s">
        <v>9</v>
      </c>
      <c r="X4" s="220" t="s">
        <v>10</v>
      </c>
      <c r="Y4" s="220" t="s">
        <v>11</v>
      </c>
    </row>
    <row r="5" spans="1:27" ht="5.25" customHeight="1" x14ac:dyDescent="0.65">
      <c r="D5" s="222"/>
      <c r="E5" s="223"/>
      <c r="F5" s="223"/>
      <c r="G5" s="223"/>
      <c r="H5" s="221"/>
      <c r="I5" s="223"/>
      <c r="J5" s="223"/>
      <c r="K5" s="223"/>
      <c r="L5" s="223"/>
      <c r="M5" s="223"/>
      <c r="N5" s="221"/>
      <c r="O5" s="223"/>
      <c r="P5" s="223"/>
      <c r="Q5" s="223"/>
      <c r="R5" s="223"/>
      <c r="S5" s="223"/>
      <c r="T5" s="221"/>
      <c r="U5" s="223"/>
      <c r="V5" s="223"/>
      <c r="W5" s="223"/>
      <c r="X5" s="223"/>
      <c r="Y5" s="223"/>
    </row>
    <row r="6" spans="1:27" ht="31.5" customHeight="1" x14ac:dyDescent="0.65">
      <c r="A6" s="13"/>
      <c r="B6" s="14" t="s">
        <v>12</v>
      </c>
      <c r="C6" s="15"/>
      <c r="D6" s="341" t="s">
        <v>13</v>
      </c>
      <c r="E6" s="337"/>
      <c r="F6" s="224"/>
      <c r="G6" s="224"/>
      <c r="H6" s="221"/>
      <c r="I6" s="224"/>
      <c r="J6" s="224"/>
      <c r="K6" s="224"/>
      <c r="L6" s="224"/>
      <c r="M6" s="225"/>
      <c r="N6" s="221"/>
      <c r="O6" s="224"/>
      <c r="P6" s="224"/>
      <c r="Q6" s="224"/>
      <c r="R6" s="224"/>
      <c r="S6" s="225"/>
      <c r="T6" s="221"/>
      <c r="U6" s="224"/>
      <c r="V6" s="224"/>
      <c r="W6" s="224"/>
      <c r="X6" s="224"/>
      <c r="Y6" s="225"/>
    </row>
    <row r="7" spans="1:27" ht="3.75" customHeight="1" x14ac:dyDescent="0.65">
      <c r="D7" s="222"/>
      <c r="E7" s="223"/>
      <c r="F7" s="223"/>
      <c r="G7" s="223"/>
      <c r="H7" s="221"/>
      <c r="I7" s="223"/>
      <c r="J7" s="223"/>
      <c r="K7" s="223"/>
      <c r="L7" s="223"/>
      <c r="M7" s="223"/>
      <c r="N7" s="221"/>
      <c r="O7" s="223"/>
      <c r="P7" s="223"/>
      <c r="Q7" s="223"/>
      <c r="R7" s="223"/>
      <c r="S7" s="223"/>
      <c r="T7" s="221"/>
      <c r="U7" s="223"/>
      <c r="V7" s="223"/>
      <c r="W7" s="223"/>
      <c r="X7" s="223"/>
      <c r="Y7" s="223"/>
    </row>
    <row r="8" spans="1:27" ht="38.25" customHeight="1" x14ac:dyDescent="0.65">
      <c r="B8" s="16">
        <v>1</v>
      </c>
      <c r="D8" s="226" t="s">
        <v>14</v>
      </c>
      <c r="E8" s="227" t="s">
        <v>15</v>
      </c>
      <c r="F8" s="228" t="s">
        <v>16</v>
      </c>
      <c r="G8" s="229">
        <f>G$31</f>
        <v>438.78355547521431</v>
      </c>
      <c r="H8" s="221"/>
      <c r="I8" s="229">
        <f>I$31</f>
        <v>417.24545682307991</v>
      </c>
      <c r="J8" s="229">
        <f t="shared" ref="J8:M8" si="0">J$31</f>
        <v>593.03068691891076</v>
      </c>
      <c r="K8" s="229">
        <f t="shared" si="0"/>
        <v>517.97623956478208</v>
      </c>
      <c r="L8" s="229">
        <f t="shared" si="0"/>
        <v>498.71302604532644</v>
      </c>
      <c r="M8" s="229">
        <f t="shared" si="0"/>
        <v>509.5043036820158</v>
      </c>
      <c r="N8" s="221"/>
      <c r="O8" s="229">
        <v>417.22631602832973</v>
      </c>
      <c r="P8" s="229">
        <v>455.42258179085707</v>
      </c>
      <c r="Q8" s="229">
        <v>471.1727010499522</v>
      </c>
      <c r="R8" s="229">
        <v>476.51325235300249</v>
      </c>
      <c r="S8" s="229">
        <v>486.66080410437655</v>
      </c>
      <c r="T8" s="230"/>
      <c r="U8" s="229">
        <f>I8-O8</f>
        <v>1.9140794750171608E-2</v>
      </c>
      <c r="V8" s="229">
        <f t="shared" ref="V8:Y8" si="1">J8-P8</f>
        <v>137.60810512805369</v>
      </c>
      <c r="W8" s="229">
        <f t="shared" si="1"/>
        <v>46.803538514829881</v>
      </c>
      <c r="X8" s="229">
        <f t="shared" si="1"/>
        <v>22.199773692323959</v>
      </c>
      <c r="Y8" s="229">
        <f t="shared" si="1"/>
        <v>22.84349957763925</v>
      </c>
      <c r="Z8" s="17"/>
    </row>
    <row r="9" spans="1:27" ht="6.75" customHeight="1" x14ac:dyDescent="0.65">
      <c r="D9" s="222"/>
      <c r="E9" s="223"/>
      <c r="F9" s="223"/>
      <c r="G9" s="223"/>
      <c r="H9" s="221"/>
      <c r="I9" s="223"/>
      <c r="J9" s="223"/>
      <c r="K9" s="223"/>
      <c r="L9" s="223"/>
      <c r="M9" s="223"/>
      <c r="N9" s="221"/>
      <c r="O9" s="223"/>
      <c r="P9" s="223"/>
      <c r="Q9" s="223"/>
      <c r="R9" s="223"/>
      <c r="S9" s="223"/>
      <c r="T9" s="221"/>
      <c r="U9" s="223"/>
      <c r="V9" s="223"/>
      <c r="W9" s="223"/>
      <c r="X9" s="223"/>
      <c r="Y9" s="223"/>
    </row>
    <row r="10" spans="1:27" s="20" customFormat="1" ht="38.25" customHeight="1" x14ac:dyDescent="0.65">
      <c r="A10" s="18"/>
      <c r="B10" s="16">
        <f>B8+1</f>
        <v>2</v>
      </c>
      <c r="C10" s="19"/>
      <c r="D10" s="350" t="s">
        <v>17</v>
      </c>
      <c r="E10" s="350"/>
      <c r="F10" s="231" t="s">
        <v>18</v>
      </c>
      <c r="G10" s="232"/>
      <c r="H10" s="234"/>
      <c r="I10" s="233">
        <f>I$83</f>
        <v>-0.13679750362423673</v>
      </c>
      <c r="J10" s="233">
        <f>J$83</f>
        <v>0.40280823400451105</v>
      </c>
      <c r="K10" s="233">
        <f t="shared" ref="K10:M10" si="2">K$83</f>
        <v>-0.10672696106117786</v>
      </c>
      <c r="L10" s="233">
        <f t="shared" si="2"/>
        <v>-1.3628068289919641E-2</v>
      </c>
      <c r="M10" s="233">
        <f t="shared" si="2"/>
        <v>4.1263130238528817E-2</v>
      </c>
      <c r="N10" s="234"/>
      <c r="O10" s="233">
        <v>-0.13679750362423673</v>
      </c>
      <c r="P10" s="233">
        <v>5.8685721996693294E-2</v>
      </c>
      <c r="Q10" s="233">
        <v>8.2081254815206395E-2</v>
      </c>
      <c r="R10" s="233">
        <v>4.1914174642345814E-2</v>
      </c>
      <c r="S10" s="233">
        <v>4.1086497403613913E-2</v>
      </c>
      <c r="T10" s="235"/>
      <c r="U10" s="236">
        <f t="shared" ref="U10:Y12" si="3">I10-O10</f>
        <v>0</v>
      </c>
      <c r="V10" s="236">
        <f t="shared" si="3"/>
        <v>0.34412251200781774</v>
      </c>
      <c r="W10" s="236">
        <f t="shared" si="3"/>
        <v>-0.18880821587638424</v>
      </c>
      <c r="X10" s="236">
        <f t="shared" si="3"/>
        <v>-5.5542242932265451E-2</v>
      </c>
      <c r="Y10" s="236">
        <f t="shared" si="3"/>
        <v>1.7663283491490406E-4</v>
      </c>
    </row>
    <row r="11" spans="1:27" s="20" customFormat="1" ht="38.25" customHeight="1" x14ac:dyDescent="0.65">
      <c r="A11" s="18"/>
      <c r="B11" s="16">
        <f>B10+1</f>
        <v>3</v>
      </c>
      <c r="C11" s="19"/>
      <c r="D11" s="350" t="s">
        <v>19</v>
      </c>
      <c r="E11" s="350"/>
      <c r="F11" s="231" t="s">
        <v>18</v>
      </c>
      <c r="G11" s="231"/>
      <c r="H11" s="234"/>
      <c r="I11" s="233">
        <f>I$71</f>
        <v>9.7474552047073431</v>
      </c>
      <c r="J11" s="233">
        <f>J$71</f>
        <v>0.54280469866534098</v>
      </c>
      <c r="K11" s="233">
        <f t="shared" ref="K11:M11" si="4">K$71</f>
        <v>-0.16008185893726282</v>
      </c>
      <c r="L11" s="233">
        <f t="shared" si="4"/>
        <v>-3.6846519429689313E-2</v>
      </c>
      <c r="M11" s="233">
        <f t="shared" si="4"/>
        <v>4.6519617948190935E-2</v>
      </c>
      <c r="N11" s="234"/>
      <c r="O11" s="233">
        <v>9.7474552047073431</v>
      </c>
      <c r="P11" s="233">
        <v>0.56582441385112525</v>
      </c>
      <c r="Q11" s="233">
        <v>-0.15663596675618754</v>
      </c>
      <c r="R11" s="233">
        <v>-3.6846519429689313E-2</v>
      </c>
      <c r="S11" s="233">
        <v>4.6519617948190935E-2</v>
      </c>
      <c r="T11" s="235"/>
      <c r="U11" s="236">
        <f t="shared" si="3"/>
        <v>0</v>
      </c>
      <c r="V11" s="236">
        <f t="shared" si="3"/>
        <v>-2.3019715185784273E-2</v>
      </c>
      <c r="W11" s="236">
        <f t="shared" si="3"/>
        <v>-3.4458921810752718E-3</v>
      </c>
      <c r="X11" s="236">
        <f t="shared" si="3"/>
        <v>0</v>
      </c>
      <c r="Y11" s="236">
        <f t="shared" si="3"/>
        <v>0</v>
      </c>
    </row>
    <row r="12" spans="1:27" s="17" customFormat="1" ht="38.25" customHeight="1" x14ac:dyDescent="0.65">
      <c r="A12" s="21"/>
      <c r="B12" s="16">
        <f>B11+1</f>
        <v>4</v>
      </c>
      <c r="C12" s="22"/>
      <c r="D12" s="339" t="s">
        <v>20</v>
      </c>
      <c r="E12" s="340"/>
      <c r="F12" s="228" t="s">
        <v>18</v>
      </c>
      <c r="G12" s="237"/>
      <c r="H12" s="221"/>
      <c r="I12" s="237">
        <f>IFERROR(I8/G8-1,"")</f>
        <v>-4.9085929459703803E-2</v>
      </c>
      <c r="J12" s="237">
        <f t="shared" ref="J12:M12" si="5">IFERROR(J8/I8-1,"")</f>
        <v>0.42129932686209481</v>
      </c>
      <c r="K12" s="237">
        <f t="shared" si="5"/>
        <v>-0.12656081550193266</v>
      </c>
      <c r="L12" s="237">
        <f t="shared" si="5"/>
        <v>-3.7189376747553404E-2</v>
      </c>
      <c r="M12" s="237">
        <f t="shared" si="5"/>
        <v>2.1638251004313158E-2</v>
      </c>
      <c r="N12" s="221"/>
      <c r="O12" s="237"/>
      <c r="P12" s="237">
        <v>9.154807425889655E-2</v>
      </c>
      <c r="Q12" s="237">
        <v>3.458352723126068E-2</v>
      </c>
      <c r="R12" s="237">
        <v>1.1334594069540849E-2</v>
      </c>
      <c r="S12" s="237">
        <v>2.1295424001884333E-2</v>
      </c>
      <c r="T12" s="238"/>
      <c r="U12" s="237"/>
      <c r="V12" s="237">
        <f t="shared" si="3"/>
        <v>0.32975125260319826</v>
      </c>
      <c r="W12" s="237">
        <f t="shared" si="3"/>
        <v>-0.16114434273319334</v>
      </c>
      <c r="X12" s="237">
        <f t="shared" si="3"/>
        <v>-4.8523970817094253E-2</v>
      </c>
      <c r="Y12" s="237">
        <f t="shared" si="3"/>
        <v>3.4282700242882491E-4</v>
      </c>
      <c r="AA12" s="20"/>
    </row>
    <row r="13" spans="1:27" ht="6.75" customHeight="1" x14ac:dyDescent="0.65">
      <c r="D13" s="222"/>
      <c r="E13" s="223"/>
      <c r="F13" s="223"/>
      <c r="G13" s="223"/>
      <c r="H13" s="221"/>
      <c r="I13" s="223"/>
      <c r="J13" s="223"/>
      <c r="K13" s="223"/>
      <c r="L13" s="223"/>
      <c r="M13" s="223"/>
      <c r="N13" s="221"/>
      <c r="O13" s="223"/>
      <c r="P13" s="223"/>
      <c r="Q13" s="223"/>
      <c r="R13" s="223"/>
      <c r="S13" s="223"/>
      <c r="T13" s="221"/>
      <c r="U13" s="223"/>
      <c r="V13" s="223"/>
      <c r="W13" s="223"/>
      <c r="X13" s="223"/>
      <c r="Y13" s="223"/>
      <c r="AA13" s="20"/>
    </row>
    <row r="14" spans="1:27" ht="6.75" customHeight="1" x14ac:dyDescent="0.65">
      <c r="D14" s="222"/>
      <c r="E14" s="223"/>
      <c r="F14" s="223"/>
      <c r="G14" s="223"/>
      <c r="H14" s="221"/>
      <c r="I14" s="223" t="s">
        <v>21</v>
      </c>
      <c r="J14" s="223"/>
      <c r="K14" s="223"/>
      <c r="L14" s="223"/>
      <c r="M14" s="223"/>
      <c r="N14" s="221"/>
      <c r="O14" s="223"/>
      <c r="P14" s="223"/>
      <c r="Q14" s="223"/>
      <c r="R14" s="223"/>
      <c r="S14" s="223"/>
      <c r="T14" s="221"/>
      <c r="U14" s="223"/>
      <c r="V14" s="223"/>
      <c r="W14" s="223"/>
      <c r="X14" s="223"/>
      <c r="Y14" s="223"/>
      <c r="AA14" s="20"/>
    </row>
    <row r="15" spans="1:27" ht="31.5" customHeight="1" x14ac:dyDescent="0.65">
      <c r="A15" s="13"/>
      <c r="C15" s="15"/>
      <c r="D15" s="341" t="s">
        <v>22</v>
      </c>
      <c r="E15" s="337"/>
      <c r="F15" s="224"/>
      <c r="G15" s="224"/>
      <c r="H15" s="221"/>
      <c r="I15" s="224"/>
      <c r="J15" s="224"/>
      <c r="K15" s="224"/>
      <c r="L15" s="224"/>
      <c r="M15" s="225"/>
      <c r="N15" s="221"/>
      <c r="O15" s="224"/>
      <c r="P15" s="224"/>
      <c r="Q15" s="224"/>
      <c r="R15" s="224"/>
      <c r="S15" s="225"/>
      <c r="T15" s="221"/>
      <c r="U15" s="224"/>
      <c r="V15" s="224"/>
      <c r="W15" s="224"/>
      <c r="X15" s="224"/>
      <c r="Y15" s="225"/>
      <c r="AA15" s="20"/>
    </row>
    <row r="16" spans="1:27" ht="6" customHeight="1" x14ac:dyDescent="0.65">
      <c r="D16" s="222"/>
      <c r="E16" s="223"/>
      <c r="F16" s="223"/>
      <c r="G16" s="223"/>
      <c r="H16" s="221"/>
      <c r="I16" s="223"/>
      <c r="J16" s="223"/>
      <c r="K16" s="223"/>
      <c r="L16" s="223"/>
      <c r="M16" s="223"/>
      <c r="N16" s="221"/>
      <c r="O16" s="223"/>
      <c r="P16" s="223"/>
      <c r="Q16" s="223"/>
      <c r="R16" s="223"/>
      <c r="S16" s="223"/>
      <c r="T16" s="221"/>
      <c r="U16" s="223"/>
      <c r="V16" s="223"/>
      <c r="W16" s="223"/>
      <c r="X16" s="223"/>
      <c r="Y16" s="223"/>
      <c r="AA16" s="20"/>
    </row>
    <row r="17" spans="1:34" s="26" customFormat="1" ht="40.5" customHeight="1" x14ac:dyDescent="0.65">
      <c r="A17" s="23"/>
      <c r="B17" s="24">
        <f>B12+1</f>
        <v>5</v>
      </c>
      <c r="C17" s="25"/>
      <c r="D17" s="239" t="s">
        <v>23</v>
      </c>
      <c r="E17" s="240"/>
      <c r="F17" s="240" t="s">
        <v>24</v>
      </c>
      <c r="G17" s="240"/>
      <c r="H17" s="242"/>
      <c r="I17" s="241">
        <v>405.15031225240466</v>
      </c>
      <c r="J17" s="241">
        <v>497.11046645586276</v>
      </c>
      <c r="K17" s="241">
        <v>446.58514940259431</v>
      </c>
      <c r="L17" s="241">
        <v>421.02783647460052</v>
      </c>
      <c r="M17" s="241">
        <v>421.70732026219582</v>
      </c>
      <c r="N17" s="242"/>
      <c r="O17" s="241">
        <v>405.15031225240466</v>
      </c>
      <c r="P17" s="241">
        <v>396.2988089226464</v>
      </c>
      <c r="Q17" s="241">
        <v>417.53885330054305</v>
      </c>
      <c r="R17" s="241">
        <v>414.15142495173563</v>
      </c>
      <c r="S17" s="241">
        <v>414.69025262439891</v>
      </c>
      <c r="T17" s="243"/>
      <c r="U17" s="241">
        <f t="shared" ref="U17:Y22" si="6">I17-O17</f>
        <v>0</v>
      </c>
      <c r="V17" s="241">
        <f t="shared" si="6"/>
        <v>100.81165753321636</v>
      </c>
      <c r="W17" s="241">
        <f t="shared" si="6"/>
        <v>29.046296102051258</v>
      </c>
      <c r="X17" s="241">
        <f t="shared" si="6"/>
        <v>6.8764115228648848</v>
      </c>
      <c r="Y17" s="241">
        <f t="shared" si="6"/>
        <v>7.017067637796913</v>
      </c>
      <c r="AA17" s="20"/>
    </row>
    <row r="18" spans="1:34" s="26" customFormat="1" ht="40.5" customHeight="1" x14ac:dyDescent="0.65">
      <c r="A18" s="23"/>
      <c r="B18" s="24">
        <f>B17+1</f>
        <v>6</v>
      </c>
      <c r="C18" s="25"/>
      <c r="D18" s="239" t="s">
        <v>25</v>
      </c>
      <c r="E18" s="240" t="s">
        <v>26</v>
      </c>
      <c r="F18" s="240" t="s">
        <v>24</v>
      </c>
      <c r="G18" s="240"/>
      <c r="H18" s="242"/>
      <c r="I18" s="241">
        <v>0</v>
      </c>
      <c r="J18" s="241">
        <v>0.49882352941176433</v>
      </c>
      <c r="K18" s="241">
        <v>0.49882352941176433</v>
      </c>
      <c r="L18" s="241">
        <v>0.49882352941176433</v>
      </c>
      <c r="M18" s="241">
        <v>0.49882352941176433</v>
      </c>
      <c r="N18" s="242"/>
      <c r="O18" s="241">
        <v>0</v>
      </c>
      <c r="P18" s="241">
        <v>0.49882352941176433</v>
      </c>
      <c r="Q18" s="241">
        <v>0.49882352941176433</v>
      </c>
      <c r="R18" s="241">
        <v>0.49882352941176433</v>
      </c>
      <c r="S18" s="241">
        <v>0.49882352941176433</v>
      </c>
      <c r="T18" s="243"/>
      <c r="U18" s="241">
        <f t="shared" si="6"/>
        <v>0</v>
      </c>
      <c r="V18" s="241">
        <f t="shared" si="6"/>
        <v>0</v>
      </c>
      <c r="W18" s="241">
        <f t="shared" si="6"/>
        <v>0</v>
      </c>
      <c r="X18" s="241">
        <f t="shared" si="6"/>
        <v>0</v>
      </c>
      <c r="Y18" s="241">
        <f t="shared" si="6"/>
        <v>0</v>
      </c>
      <c r="AA18" s="20"/>
    </row>
    <row r="19" spans="1:34" s="26" customFormat="1" ht="40.5" customHeight="1" x14ac:dyDescent="0.65">
      <c r="A19" s="23"/>
      <c r="B19" s="24">
        <f>B18+1</f>
        <v>7</v>
      </c>
      <c r="C19" s="25"/>
      <c r="D19" s="239" t="s">
        <v>27</v>
      </c>
      <c r="E19" s="240" t="s">
        <v>28</v>
      </c>
      <c r="F19" s="240" t="s">
        <v>24</v>
      </c>
      <c r="G19" s="240"/>
      <c r="H19" s="242"/>
      <c r="I19" s="241">
        <v>0.4206045538022069</v>
      </c>
      <c r="J19" s="241">
        <v>1.149006</v>
      </c>
      <c r="K19" s="241">
        <v>1.149006</v>
      </c>
      <c r="L19" s="241">
        <v>1.149006</v>
      </c>
      <c r="M19" s="241">
        <v>1.149006</v>
      </c>
      <c r="N19" s="242"/>
      <c r="O19" s="241">
        <v>0.4206045538022069</v>
      </c>
      <c r="P19" s="241">
        <v>1.149006</v>
      </c>
      <c r="Q19" s="241">
        <v>1.149006</v>
      </c>
      <c r="R19" s="241">
        <v>1.149006</v>
      </c>
      <c r="S19" s="241">
        <v>1.149006</v>
      </c>
      <c r="T19" s="243"/>
      <c r="U19" s="241">
        <f t="shared" si="6"/>
        <v>0</v>
      </c>
      <c r="V19" s="241">
        <f t="shared" si="6"/>
        <v>0</v>
      </c>
      <c r="W19" s="241">
        <f t="shared" si="6"/>
        <v>0</v>
      </c>
      <c r="X19" s="241">
        <f t="shared" si="6"/>
        <v>0</v>
      </c>
      <c r="Y19" s="241">
        <f t="shared" si="6"/>
        <v>0</v>
      </c>
      <c r="AA19" s="20"/>
    </row>
    <row r="20" spans="1:34" s="26" customFormat="1" ht="40.5" customHeight="1" x14ac:dyDescent="0.65">
      <c r="A20" s="23"/>
      <c r="B20" s="24">
        <f t="shared" ref="B20:B21" si="7">B19+1</f>
        <v>8</v>
      </c>
      <c r="C20" s="25"/>
      <c r="D20" s="239" t="s">
        <v>29</v>
      </c>
      <c r="E20" s="240" t="s">
        <v>30</v>
      </c>
      <c r="F20" s="240" t="s">
        <v>24</v>
      </c>
      <c r="G20" s="240"/>
      <c r="H20" s="242"/>
      <c r="I20" s="241">
        <v>3.6762489201999999</v>
      </c>
      <c r="J20" s="241">
        <v>3.6759999999999997</v>
      </c>
      <c r="K20" s="241">
        <v>3.6759999999999997</v>
      </c>
      <c r="L20" s="241">
        <v>3.6759999999999997</v>
      </c>
      <c r="M20" s="241">
        <v>3.6759999999999997</v>
      </c>
      <c r="N20" s="242"/>
      <c r="O20" s="241">
        <v>3.6762489201999999</v>
      </c>
      <c r="P20" s="241">
        <v>3.6762489201999999</v>
      </c>
      <c r="Q20" s="241">
        <v>3.6762489201999999</v>
      </c>
      <c r="R20" s="241">
        <v>3.6762489201999999</v>
      </c>
      <c r="S20" s="241">
        <v>3.6762489201999999</v>
      </c>
      <c r="T20" s="243"/>
      <c r="U20" s="241">
        <f t="shared" si="6"/>
        <v>0</v>
      </c>
      <c r="V20" s="241">
        <f t="shared" si="6"/>
        <v>-2.4892020000022441E-4</v>
      </c>
      <c r="W20" s="241">
        <f t="shared" si="6"/>
        <v>-2.4892020000022441E-4</v>
      </c>
      <c r="X20" s="241">
        <f t="shared" si="6"/>
        <v>-2.4892020000022441E-4</v>
      </c>
      <c r="Y20" s="241">
        <f t="shared" si="6"/>
        <v>-2.4892020000022441E-4</v>
      </c>
      <c r="AA20" s="20"/>
    </row>
    <row r="21" spans="1:34" s="26" customFormat="1" ht="40.5" customHeight="1" x14ac:dyDescent="0.65">
      <c r="A21" s="23"/>
      <c r="B21" s="24">
        <f t="shared" si="7"/>
        <v>9</v>
      </c>
      <c r="C21" s="25"/>
      <c r="D21" s="239" t="s">
        <v>31</v>
      </c>
      <c r="E21" s="240" t="s">
        <v>32</v>
      </c>
      <c r="F21" s="240" t="s">
        <v>24</v>
      </c>
      <c r="G21" s="240"/>
      <c r="H21" s="242"/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2"/>
      <c r="O21" s="241">
        <v>0</v>
      </c>
      <c r="P21" s="241">
        <v>0</v>
      </c>
      <c r="Q21" s="241">
        <v>0</v>
      </c>
      <c r="R21" s="241">
        <v>0</v>
      </c>
      <c r="S21" s="241">
        <v>0</v>
      </c>
      <c r="T21" s="243"/>
      <c r="U21" s="241">
        <f t="shared" si="6"/>
        <v>0</v>
      </c>
      <c r="V21" s="241">
        <f t="shared" si="6"/>
        <v>0</v>
      </c>
      <c r="W21" s="241">
        <f t="shared" si="6"/>
        <v>0</v>
      </c>
      <c r="X21" s="241">
        <f t="shared" si="6"/>
        <v>0</v>
      </c>
      <c r="Y21" s="241">
        <f t="shared" si="6"/>
        <v>0</v>
      </c>
      <c r="AA21" s="20"/>
    </row>
    <row r="22" spans="1:34" s="17" customFormat="1" ht="29.25" customHeight="1" x14ac:dyDescent="0.65">
      <c r="A22" s="27"/>
      <c r="B22" s="16">
        <f>B21+1</f>
        <v>10</v>
      </c>
      <c r="C22" s="28"/>
      <c r="D22" s="226" t="s">
        <v>33</v>
      </c>
      <c r="E22" s="244" t="s">
        <v>34</v>
      </c>
      <c r="F22" s="245" t="s">
        <v>24</v>
      </c>
      <c r="G22" s="245"/>
      <c r="H22" s="221"/>
      <c r="I22" s="229">
        <v>409.24716572640688</v>
      </c>
      <c r="J22" s="229">
        <f t="shared" ref="J22:M22" si="8">SUM(J$17:J$21)</f>
        <v>502.4342959852745</v>
      </c>
      <c r="K22" s="229">
        <f t="shared" si="8"/>
        <v>451.90897893200605</v>
      </c>
      <c r="L22" s="229">
        <f t="shared" si="8"/>
        <v>426.35166600401226</v>
      </c>
      <c r="M22" s="229">
        <f t="shared" si="8"/>
        <v>427.03114979160756</v>
      </c>
      <c r="N22" s="221"/>
      <c r="O22" s="229">
        <v>409.24716572640688</v>
      </c>
      <c r="P22" s="229">
        <v>401.62288737225816</v>
      </c>
      <c r="Q22" s="229">
        <v>422.86293175015481</v>
      </c>
      <c r="R22" s="229">
        <v>419.4755034013474</v>
      </c>
      <c r="S22" s="229">
        <v>420.01433107401067</v>
      </c>
      <c r="T22" s="243"/>
      <c r="U22" s="229">
        <f t="shared" si="6"/>
        <v>0</v>
      </c>
      <c r="V22" s="229">
        <f t="shared" si="6"/>
        <v>100.81140861301634</v>
      </c>
      <c r="W22" s="229">
        <f t="shared" si="6"/>
        <v>29.046047181851236</v>
      </c>
      <c r="X22" s="229">
        <f t="shared" si="6"/>
        <v>6.8761626026648628</v>
      </c>
      <c r="Y22" s="229">
        <f t="shared" si="6"/>
        <v>7.016818717596891</v>
      </c>
      <c r="AA22" s="20"/>
    </row>
    <row r="23" spans="1:34" s="17" customFormat="1" ht="12.75" customHeight="1" x14ac:dyDescent="0.65">
      <c r="A23" s="27"/>
      <c r="B23" s="29"/>
      <c r="C23" s="28"/>
      <c r="D23" s="246"/>
      <c r="E23" s="247"/>
      <c r="F23" s="248"/>
      <c r="G23" s="248"/>
      <c r="H23" s="221"/>
      <c r="I23" s="249"/>
      <c r="J23" s="250"/>
      <c r="K23" s="250"/>
      <c r="L23" s="250"/>
      <c r="M23" s="250"/>
      <c r="N23" s="221"/>
      <c r="O23" s="251"/>
      <c r="P23" s="251"/>
      <c r="Q23" s="251"/>
      <c r="R23" s="251"/>
      <c r="S23" s="251"/>
      <c r="T23" s="243"/>
      <c r="U23" s="251"/>
      <c r="V23" s="251"/>
      <c r="W23" s="251"/>
      <c r="X23" s="251"/>
      <c r="Y23" s="251"/>
      <c r="AA23" s="20"/>
    </row>
    <row r="24" spans="1:34" s="32" customFormat="1" ht="40.5" customHeight="1" x14ac:dyDescent="0.65">
      <c r="A24" s="30"/>
      <c r="B24" s="24">
        <f>B22+1</f>
        <v>11</v>
      </c>
      <c r="C24" s="31"/>
      <c r="D24" s="252" t="s">
        <v>35</v>
      </c>
      <c r="E24" s="253" t="s">
        <v>36</v>
      </c>
      <c r="F24" s="254"/>
      <c r="G24" s="254"/>
      <c r="H24" s="242"/>
      <c r="I24" s="255">
        <v>1.0526119339395996</v>
      </c>
      <c r="J24" s="255">
        <v>1.118876650760557</v>
      </c>
      <c r="K24" s="255">
        <v>1.1461959458936011</v>
      </c>
      <c r="L24" s="255">
        <v>1.1697222406083743</v>
      </c>
      <c r="M24" s="255">
        <v>1.1931314704574956</v>
      </c>
      <c r="N24" s="242"/>
      <c r="O24" s="256">
        <v>1.0525228393069554</v>
      </c>
      <c r="P24" s="256">
        <v>1.0934657030101052</v>
      </c>
      <c r="Q24" s="256">
        <v>1.1142445120451958</v>
      </c>
      <c r="R24" s="256">
        <v>1.1359739686564778</v>
      </c>
      <c r="S24" s="256">
        <v>1.1586766643412987</v>
      </c>
      <c r="T24" s="257"/>
      <c r="U24" s="256">
        <f t="shared" ref="U24:Y26" si="9">I24-O24</f>
        <v>8.9094632644171057E-5</v>
      </c>
      <c r="V24" s="256">
        <f t="shared" si="9"/>
        <v>2.5410947750451829E-2</v>
      </c>
      <c r="W24" s="256">
        <f t="shared" si="9"/>
        <v>3.1951433848405264E-2</v>
      </c>
      <c r="X24" s="256">
        <f t="shared" si="9"/>
        <v>3.3748271951896447E-2</v>
      </c>
      <c r="Y24" s="256">
        <f t="shared" si="9"/>
        <v>3.445480611619689E-2</v>
      </c>
      <c r="AA24" s="20"/>
    </row>
    <row r="25" spans="1:34" s="26" customFormat="1" ht="40.5" customHeight="1" x14ac:dyDescent="0.65">
      <c r="A25" s="23"/>
      <c r="B25" s="24">
        <f>B24+1</f>
        <v>12</v>
      </c>
      <c r="C25" s="25"/>
      <c r="D25" s="239" t="s">
        <v>37</v>
      </c>
      <c r="E25" s="258"/>
      <c r="F25" s="240" t="s">
        <v>16</v>
      </c>
      <c r="G25" s="240"/>
      <c r="H25" s="242"/>
      <c r="I25" s="241">
        <v>21.531284848166081</v>
      </c>
      <c r="J25" s="241">
        <f>J$26-J$22</f>
        <v>59.727706333967831</v>
      </c>
      <c r="K25" s="241">
        <f t="shared" ref="K25:M25" si="10">K$26-K$22</f>
        <v>66.067260632776026</v>
      </c>
      <c r="L25" s="241">
        <f t="shared" si="10"/>
        <v>72.361360041314185</v>
      </c>
      <c r="M25" s="241">
        <f t="shared" si="10"/>
        <v>82.473153890408241</v>
      </c>
      <c r="N25" s="242"/>
      <c r="O25" s="241">
        <v>21.494823122275022</v>
      </c>
      <c r="P25" s="241">
        <v>37.537965513196411</v>
      </c>
      <c r="Q25" s="241">
        <v>48.309769299797381</v>
      </c>
      <c r="R25" s="241">
        <v>57.03774895165509</v>
      </c>
      <c r="S25" s="241">
        <v>66.646473030365883</v>
      </c>
      <c r="T25" s="243"/>
      <c r="U25" s="259">
        <f t="shared" si="9"/>
        <v>3.646172589105845E-2</v>
      </c>
      <c r="V25" s="259">
        <f t="shared" si="9"/>
        <v>22.189740820771419</v>
      </c>
      <c r="W25" s="259">
        <f t="shared" si="9"/>
        <v>17.757491332978645</v>
      </c>
      <c r="X25" s="259">
        <f t="shared" si="9"/>
        <v>15.323611089659096</v>
      </c>
      <c r="Y25" s="259">
        <f t="shared" si="9"/>
        <v>15.826680860042359</v>
      </c>
      <c r="AA25" s="20"/>
    </row>
    <row r="26" spans="1:34" s="17" customFormat="1" ht="29.25" customHeight="1" x14ac:dyDescent="0.65">
      <c r="A26" s="27"/>
      <c r="B26" s="16">
        <f t="shared" ref="B26" si="11">B25+1</f>
        <v>13</v>
      </c>
      <c r="C26" s="28"/>
      <c r="D26" s="226" t="s">
        <v>38</v>
      </c>
      <c r="E26" s="229" t="str">
        <f>E22</f>
        <v>Rt</v>
      </c>
      <c r="F26" s="229" t="s">
        <v>16</v>
      </c>
      <c r="G26" s="229"/>
      <c r="H26" s="221"/>
      <c r="I26" s="229">
        <v>430.77845057457296</v>
      </c>
      <c r="J26" s="229">
        <f>J$22*J$24</f>
        <v>562.16200231924233</v>
      </c>
      <c r="K26" s="229">
        <f t="shared" ref="K26:M26" si="12">K$22*K$24</f>
        <v>517.97623956478208</v>
      </c>
      <c r="L26" s="229">
        <f t="shared" si="12"/>
        <v>498.71302604532644</v>
      </c>
      <c r="M26" s="229">
        <f t="shared" si="12"/>
        <v>509.5043036820158</v>
      </c>
      <c r="N26" s="221"/>
      <c r="O26" s="229">
        <v>430.7419888486819</v>
      </c>
      <c r="P26" s="229">
        <v>439.16085288545457</v>
      </c>
      <c r="Q26" s="229">
        <v>471.1727010499522</v>
      </c>
      <c r="R26" s="229">
        <v>476.51325235300249</v>
      </c>
      <c r="S26" s="229">
        <v>486.66080410437655</v>
      </c>
      <c r="T26" s="243"/>
      <c r="U26" s="229">
        <f t="shared" si="9"/>
        <v>3.646172589105845E-2</v>
      </c>
      <c r="V26" s="229">
        <f t="shared" si="9"/>
        <v>123.00114943378776</v>
      </c>
      <c r="W26" s="229">
        <f t="shared" si="9"/>
        <v>46.803538514829881</v>
      </c>
      <c r="X26" s="229">
        <f t="shared" si="9"/>
        <v>22.199773692323959</v>
      </c>
      <c r="Y26" s="229">
        <f t="shared" si="9"/>
        <v>22.84349957763925</v>
      </c>
      <c r="AA26" s="20"/>
    </row>
    <row r="27" spans="1:34" s="37" customFormat="1" ht="19.149999999999999" customHeight="1" x14ac:dyDescent="0.35">
      <c r="A27" s="33"/>
      <c r="B27" s="34"/>
      <c r="C27" s="35"/>
      <c r="D27" s="260"/>
      <c r="E27" s="261"/>
      <c r="F27" s="262"/>
      <c r="G27" s="262"/>
      <c r="H27" s="262"/>
      <c r="I27" s="263"/>
      <c r="J27" s="263"/>
      <c r="K27" s="263"/>
      <c r="L27" s="263"/>
      <c r="M27" s="263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36"/>
      <c r="AA27" s="20"/>
      <c r="AB27" s="36"/>
      <c r="AC27" s="36"/>
      <c r="AD27" s="36"/>
      <c r="AE27" s="36"/>
      <c r="AF27" s="36"/>
      <c r="AG27" s="36"/>
      <c r="AH27" s="36"/>
    </row>
    <row r="28" spans="1:34" s="26" customFormat="1" ht="40.5" customHeight="1" x14ac:dyDescent="0.65">
      <c r="A28" s="23"/>
      <c r="B28" s="24">
        <f>B26+1</f>
        <v>14</v>
      </c>
      <c r="C28" s="25"/>
      <c r="D28" s="239" t="s">
        <v>39</v>
      </c>
      <c r="E28" s="240" t="s">
        <v>40</v>
      </c>
      <c r="F28" s="240" t="s">
        <v>16</v>
      </c>
      <c r="G28" s="240"/>
      <c r="H28" s="242"/>
      <c r="I28" s="241">
        <v>0</v>
      </c>
      <c r="J28" s="241">
        <v>23.648996016207018</v>
      </c>
      <c r="K28" s="241" t="s">
        <v>65</v>
      </c>
      <c r="L28" s="241" t="s">
        <v>65</v>
      </c>
      <c r="M28" s="241" t="s">
        <v>65</v>
      </c>
      <c r="N28" s="242"/>
      <c r="O28" s="241">
        <v>0</v>
      </c>
      <c r="P28" s="241">
        <v>9.6078599983782862</v>
      </c>
      <c r="Q28" s="241">
        <v>0</v>
      </c>
      <c r="R28" s="241">
        <v>0</v>
      </c>
      <c r="S28" s="241">
        <v>0</v>
      </c>
      <c r="T28" s="243"/>
      <c r="U28" s="241">
        <f>IFERROR(I28-O28,"")</f>
        <v>0</v>
      </c>
      <c r="V28" s="241">
        <f t="shared" ref="V28:Y28" si="13">IFERROR(J28-P28,"")</f>
        <v>14.041136017828732</v>
      </c>
      <c r="W28" s="241" t="str">
        <f t="shared" si="13"/>
        <v/>
      </c>
      <c r="X28" s="241" t="str">
        <f t="shared" si="13"/>
        <v/>
      </c>
      <c r="Y28" s="241" t="str">
        <f t="shared" si="13"/>
        <v/>
      </c>
      <c r="AA28" s="20"/>
    </row>
    <row r="29" spans="1:34" s="26" customFormat="1" ht="40.5" customHeight="1" x14ac:dyDescent="0.65">
      <c r="A29" s="23"/>
      <c r="B29" s="24">
        <f>B28+1</f>
        <v>15</v>
      </c>
      <c r="C29" s="25"/>
      <c r="D29" s="239" t="s">
        <v>41</v>
      </c>
      <c r="E29" s="240" t="s">
        <v>42</v>
      </c>
      <c r="F29" s="240" t="s">
        <v>16</v>
      </c>
      <c r="G29" s="240"/>
      <c r="H29" s="242"/>
      <c r="I29" s="241">
        <v>0.22531619608972683</v>
      </c>
      <c r="J29" s="264">
        <v>-3.5694019316585774</v>
      </c>
      <c r="K29" s="264">
        <v>0</v>
      </c>
      <c r="L29" s="264">
        <v>0</v>
      </c>
      <c r="M29" s="264">
        <v>0</v>
      </c>
      <c r="N29" s="242"/>
      <c r="O29" s="241">
        <v>0.22532622143939102</v>
      </c>
      <c r="P29" s="241">
        <v>-3.9455210418901334</v>
      </c>
      <c r="Q29" s="241">
        <v>0</v>
      </c>
      <c r="R29" s="241">
        <v>0</v>
      </c>
      <c r="S29" s="241">
        <v>0</v>
      </c>
      <c r="T29" s="243"/>
      <c r="U29" s="241">
        <f t="shared" ref="U29:Y32" si="14">I29-O29</f>
        <v>-1.0025349664183336E-5</v>
      </c>
      <c r="V29" s="241">
        <f t="shared" si="14"/>
        <v>0.37611911023155598</v>
      </c>
      <c r="W29" s="241">
        <f t="shared" si="14"/>
        <v>0</v>
      </c>
      <c r="X29" s="241">
        <f t="shared" si="14"/>
        <v>0</v>
      </c>
      <c r="Y29" s="241">
        <f t="shared" si="14"/>
        <v>0</v>
      </c>
      <c r="AA29" s="20"/>
    </row>
    <row r="30" spans="1:34" s="26" customFormat="1" ht="40.5" customHeight="1" x14ac:dyDescent="0.65">
      <c r="A30" s="23"/>
      <c r="B30" s="24">
        <f t="shared" ref="B30" si="15">B29+1</f>
        <v>16</v>
      </c>
      <c r="C30" s="25"/>
      <c r="D30" s="239" t="s">
        <v>43</v>
      </c>
      <c r="E30" s="240" t="s">
        <v>44</v>
      </c>
      <c r="F30" s="240" t="s">
        <v>16</v>
      </c>
      <c r="G30" s="265"/>
      <c r="H30" s="242"/>
      <c r="I30" s="264">
        <v>-13.758309947582799</v>
      </c>
      <c r="J30" s="241">
        <v>10.789090515120025</v>
      </c>
      <c r="K30" s="241">
        <v>0</v>
      </c>
      <c r="L30" s="241">
        <v>0</v>
      </c>
      <c r="M30" s="241">
        <v>0</v>
      </c>
      <c r="N30" s="242"/>
      <c r="O30" s="241">
        <v>-13.740999041791564</v>
      </c>
      <c r="P30" s="241">
        <v>10.599389948914309</v>
      </c>
      <c r="Q30" s="241">
        <v>0</v>
      </c>
      <c r="R30" s="241">
        <v>0</v>
      </c>
      <c r="S30" s="241">
        <v>0</v>
      </c>
      <c r="T30" s="243"/>
      <c r="U30" s="241">
        <f t="shared" si="14"/>
        <v>-1.7310905791234177E-2</v>
      </c>
      <c r="V30" s="241">
        <f t="shared" si="14"/>
        <v>0.1897005662057154</v>
      </c>
      <c r="W30" s="241">
        <f t="shared" si="14"/>
        <v>0</v>
      </c>
      <c r="X30" s="241">
        <f t="shared" si="14"/>
        <v>0</v>
      </c>
      <c r="Y30" s="241">
        <f t="shared" si="14"/>
        <v>0</v>
      </c>
      <c r="AA30" s="20"/>
    </row>
    <row r="31" spans="1:34" s="17" customFormat="1" ht="29.25" customHeight="1" x14ac:dyDescent="0.65">
      <c r="A31" s="27"/>
      <c r="B31" s="16">
        <f>B30+1</f>
        <v>17</v>
      </c>
      <c r="C31" s="28"/>
      <c r="D31" s="226" t="s">
        <v>14</v>
      </c>
      <c r="E31" s="227" t="s">
        <v>15</v>
      </c>
      <c r="F31" s="228" t="s">
        <v>16</v>
      </c>
      <c r="G31" s="266">
        <v>438.78355547521431</v>
      </c>
      <c r="H31" s="221"/>
      <c r="I31" s="229">
        <f>SUM(I$26,I$28:I$30)</f>
        <v>417.24545682307991</v>
      </c>
      <c r="J31" s="229">
        <f t="shared" ref="J31:M31" si="16">SUM(J$26,J$28:J$30)</f>
        <v>593.03068691891076</v>
      </c>
      <c r="K31" s="229">
        <f t="shared" si="16"/>
        <v>517.97623956478208</v>
      </c>
      <c r="L31" s="229">
        <f t="shared" si="16"/>
        <v>498.71302604532644</v>
      </c>
      <c r="M31" s="229">
        <f t="shared" si="16"/>
        <v>509.5043036820158</v>
      </c>
      <c r="N31" s="221"/>
      <c r="O31" s="229">
        <v>417.22631602832973</v>
      </c>
      <c r="P31" s="229">
        <v>455.42258179085707</v>
      </c>
      <c r="Q31" s="229">
        <v>471.1727010499522</v>
      </c>
      <c r="R31" s="229">
        <v>476.51325235300249</v>
      </c>
      <c r="S31" s="229">
        <v>486.66080410437655</v>
      </c>
      <c r="T31" s="243"/>
      <c r="U31" s="229">
        <f t="shared" si="14"/>
        <v>1.9140794750171608E-2</v>
      </c>
      <c r="V31" s="229">
        <f t="shared" si="14"/>
        <v>137.60810512805369</v>
      </c>
      <c r="W31" s="229">
        <f t="shared" si="14"/>
        <v>46.803538514829881</v>
      </c>
      <c r="X31" s="229">
        <f t="shared" si="14"/>
        <v>22.199773692323959</v>
      </c>
      <c r="Y31" s="229">
        <f t="shared" si="14"/>
        <v>22.84349957763925</v>
      </c>
      <c r="AA31" s="20"/>
    </row>
    <row r="32" spans="1:34" s="40" customFormat="1" ht="40.5" customHeight="1" x14ac:dyDescent="0.65">
      <c r="A32" s="38"/>
      <c r="B32" s="24">
        <f>B31+1</f>
        <v>18</v>
      </c>
      <c r="C32" s="39"/>
      <c r="D32" s="267" t="s">
        <v>45</v>
      </c>
      <c r="E32" s="253" t="s">
        <v>15</v>
      </c>
      <c r="F32" s="268" t="s">
        <v>16</v>
      </c>
      <c r="G32" s="268"/>
      <c r="H32" s="270"/>
      <c r="I32" s="269">
        <v>452.89651495939961</v>
      </c>
      <c r="J32" s="269">
        <v>562.16200231924233</v>
      </c>
      <c r="K32" s="269">
        <v>517.97623956478208</v>
      </c>
      <c r="L32" s="269">
        <v>498.71302604532644</v>
      </c>
      <c r="M32" s="269">
        <v>509.5043036820158</v>
      </c>
      <c r="N32" s="270"/>
      <c r="O32" s="271"/>
      <c r="P32" s="271"/>
      <c r="Q32" s="271"/>
      <c r="R32" s="271"/>
      <c r="S32" s="271"/>
      <c r="T32" s="272"/>
      <c r="U32" s="259">
        <f t="shared" si="14"/>
        <v>452.89651495939961</v>
      </c>
      <c r="V32" s="259">
        <f t="shared" si="14"/>
        <v>562.16200231924233</v>
      </c>
      <c r="W32" s="259">
        <f t="shared" si="14"/>
        <v>517.97623956478208</v>
      </c>
      <c r="X32" s="259">
        <f t="shared" si="14"/>
        <v>498.71302604532644</v>
      </c>
      <c r="Y32" s="259">
        <f t="shared" si="14"/>
        <v>509.5043036820158</v>
      </c>
      <c r="AA32" s="20"/>
    </row>
    <row r="33" spans="1:27" ht="18" customHeight="1" x14ac:dyDescent="0.65">
      <c r="B33" s="41"/>
      <c r="D33" s="273"/>
      <c r="E33" s="273"/>
      <c r="F33" s="273"/>
      <c r="G33" s="273"/>
      <c r="H33" s="221"/>
      <c r="I33" s="273"/>
      <c r="J33" s="273"/>
      <c r="K33" s="274"/>
      <c r="L33" s="274"/>
      <c r="M33" s="274"/>
      <c r="N33" s="221"/>
      <c r="O33" s="274"/>
      <c r="P33" s="274"/>
      <c r="Q33" s="274"/>
      <c r="R33" s="274"/>
      <c r="S33" s="274"/>
      <c r="T33" s="243"/>
      <c r="U33" s="274"/>
      <c r="V33" s="274"/>
      <c r="W33" s="274"/>
      <c r="X33" s="274"/>
      <c r="Y33" s="274"/>
      <c r="AA33" s="20"/>
    </row>
    <row r="34" spans="1:27" s="26" customFormat="1" ht="40.5" customHeight="1" x14ac:dyDescent="0.65">
      <c r="A34" s="23"/>
      <c r="B34" s="24">
        <f>B32+1</f>
        <v>19</v>
      </c>
      <c r="C34" s="25"/>
      <c r="D34" s="239" t="s">
        <v>46</v>
      </c>
      <c r="E34" s="240" t="s">
        <v>47</v>
      </c>
      <c r="F34" s="240" t="s">
        <v>16</v>
      </c>
      <c r="G34" s="241">
        <v>438.56092403999997</v>
      </c>
      <c r="H34" s="242"/>
      <c r="I34" s="241">
        <v>420.17704772103849</v>
      </c>
      <c r="J34" s="241">
        <v>593.03068691891031</v>
      </c>
      <c r="K34" s="241">
        <v>517.97623956478208</v>
      </c>
      <c r="L34" s="241">
        <v>498.71302604532656</v>
      </c>
      <c r="M34" s="241">
        <v>509.50430368201597</v>
      </c>
      <c r="N34" s="242"/>
      <c r="O34" s="241">
        <v>421.16166908115156</v>
      </c>
      <c r="P34" s="241">
        <v>455.42258179085707</v>
      </c>
      <c r="Q34" s="241">
        <v>471.1727010499522</v>
      </c>
      <c r="R34" s="241">
        <v>476.51325235300249</v>
      </c>
      <c r="S34" s="241">
        <v>486.66080410437655</v>
      </c>
      <c r="T34" s="243"/>
      <c r="U34" s="241">
        <f t="shared" ref="U34:Y35" si="17">I34-O34</f>
        <v>-0.98462136011306711</v>
      </c>
      <c r="V34" s="241">
        <f t="shared" si="17"/>
        <v>137.60810512805324</v>
      </c>
      <c r="W34" s="241">
        <f t="shared" si="17"/>
        <v>46.803538514829881</v>
      </c>
      <c r="X34" s="241">
        <f t="shared" si="17"/>
        <v>22.199773692324072</v>
      </c>
      <c r="Y34" s="241">
        <f t="shared" si="17"/>
        <v>22.84349957763942</v>
      </c>
      <c r="AA34" s="20"/>
    </row>
    <row r="35" spans="1:27" s="26" customFormat="1" ht="40.5" customHeight="1" x14ac:dyDescent="0.65">
      <c r="A35" s="23"/>
      <c r="B35" s="24">
        <f>B34+1</f>
        <v>20</v>
      </c>
      <c r="C35" s="25"/>
      <c r="D35" s="239" t="s">
        <v>48</v>
      </c>
      <c r="E35" s="240" t="s">
        <v>49</v>
      </c>
      <c r="F35" s="240" t="s">
        <v>16</v>
      </c>
      <c r="G35" s="241">
        <f>G$31-G$34</f>
        <v>0.22263143521433904</v>
      </c>
      <c r="H35" s="242"/>
      <c r="I35" s="241">
        <f>I$31-I$34</f>
        <v>-2.9315908979585856</v>
      </c>
      <c r="J35" s="241">
        <f t="shared" ref="J35:M35" si="18">J$31-J$34</f>
        <v>0</v>
      </c>
      <c r="K35" s="241">
        <f t="shared" si="18"/>
        <v>0</v>
      </c>
      <c r="L35" s="241">
        <f t="shared" si="18"/>
        <v>0</v>
      </c>
      <c r="M35" s="241">
        <f t="shared" si="18"/>
        <v>0</v>
      </c>
      <c r="N35" s="242"/>
      <c r="O35" s="241">
        <v>-3.9353530528218243</v>
      </c>
      <c r="P35" s="241">
        <v>0</v>
      </c>
      <c r="Q35" s="241">
        <v>0</v>
      </c>
      <c r="R35" s="241">
        <v>0</v>
      </c>
      <c r="S35" s="241">
        <v>0</v>
      </c>
      <c r="T35" s="243"/>
      <c r="U35" s="241">
        <f t="shared" si="17"/>
        <v>1.0037621548632387</v>
      </c>
      <c r="V35" s="241">
        <f t="shared" si="17"/>
        <v>0</v>
      </c>
      <c r="W35" s="241">
        <f t="shared" si="17"/>
        <v>0</v>
      </c>
      <c r="X35" s="241">
        <f t="shared" si="17"/>
        <v>0</v>
      </c>
      <c r="Y35" s="241">
        <f t="shared" si="17"/>
        <v>0</v>
      </c>
      <c r="AA35" s="20"/>
    </row>
    <row r="36" spans="1:27" ht="9.75" customHeight="1" x14ac:dyDescent="0.65">
      <c r="D36" s="275"/>
      <c r="E36" s="275"/>
      <c r="F36" s="275"/>
      <c r="G36" s="275"/>
      <c r="H36" s="221"/>
      <c r="I36" s="276"/>
      <c r="J36" s="276"/>
      <c r="K36" s="276"/>
      <c r="L36" s="276"/>
      <c r="M36" s="276"/>
      <c r="N36" s="221"/>
      <c r="O36" s="276"/>
      <c r="P36" s="276"/>
      <c r="Q36" s="276"/>
      <c r="R36" s="276"/>
      <c r="S36" s="276"/>
      <c r="T36" s="277"/>
      <c r="U36" s="276"/>
      <c r="V36" s="276"/>
      <c r="W36" s="276"/>
      <c r="X36" s="276"/>
      <c r="Y36" s="276"/>
      <c r="AA36" s="20"/>
    </row>
    <row r="37" spans="1:27" ht="54" customHeight="1" x14ac:dyDescent="0.65">
      <c r="A37" s="27"/>
      <c r="B37" s="42"/>
      <c r="C37" s="28"/>
      <c r="D37" s="341" t="s">
        <v>50</v>
      </c>
      <c r="E37" s="337"/>
      <c r="F37" s="225"/>
      <c r="G37" s="224"/>
      <c r="H37" s="221"/>
      <c r="I37" s="224"/>
      <c r="J37" s="224"/>
      <c r="K37" s="224"/>
      <c r="L37" s="224"/>
      <c r="M37" s="225"/>
      <c r="N37" s="221"/>
      <c r="O37" s="278"/>
      <c r="P37" s="224"/>
      <c r="Q37" s="224"/>
      <c r="R37" s="224"/>
      <c r="S37" s="225"/>
      <c r="T37" s="277"/>
      <c r="U37" s="279"/>
      <c r="V37" s="280"/>
      <c r="W37" s="280"/>
      <c r="X37" s="280"/>
      <c r="Y37" s="281"/>
      <c r="AA37" s="20"/>
    </row>
    <row r="38" spans="1:27" s="26" customFormat="1" ht="40.5" hidden="1" customHeight="1" outlineLevel="1" x14ac:dyDescent="0.65">
      <c r="A38" s="23"/>
      <c r="B38" s="43"/>
      <c r="C38" s="25"/>
      <c r="D38" s="345" t="s">
        <v>51</v>
      </c>
      <c r="E38" s="346"/>
      <c r="F38" s="282" t="s">
        <v>52</v>
      </c>
      <c r="G38" s="361">
        <v>2516349</v>
      </c>
      <c r="H38" s="242"/>
      <c r="I38" s="283">
        <v>2524893</v>
      </c>
      <c r="J38" s="284"/>
      <c r="K38" s="284"/>
      <c r="L38" s="284"/>
      <c r="M38" s="284"/>
      <c r="N38" s="242"/>
      <c r="O38" s="283">
        <v>2524893</v>
      </c>
      <c r="P38" s="283"/>
      <c r="Q38" s="283"/>
      <c r="R38" s="283"/>
      <c r="S38" s="283"/>
      <c r="T38" s="277"/>
      <c r="U38" s="285">
        <f>IFERROR(I38-O38,"")</f>
        <v>0</v>
      </c>
      <c r="V38" s="285">
        <f t="shared" ref="V38:Y52" si="19">IFERROR(J38-P38,"")</f>
        <v>0</v>
      </c>
      <c r="W38" s="285">
        <f t="shared" si="19"/>
        <v>0</v>
      </c>
      <c r="X38" s="285">
        <f t="shared" si="19"/>
        <v>0</v>
      </c>
      <c r="Y38" s="285">
        <f t="shared" si="19"/>
        <v>0</v>
      </c>
      <c r="AA38" s="20"/>
    </row>
    <row r="39" spans="1:27" s="26" customFormat="1" ht="40.5" hidden="1" customHeight="1" outlineLevel="1" x14ac:dyDescent="0.65">
      <c r="A39" s="23"/>
      <c r="B39" s="43"/>
      <c r="C39" s="25"/>
      <c r="D39" s="343" t="s">
        <v>53</v>
      </c>
      <c r="E39" s="344"/>
      <c r="F39" s="286" t="s">
        <v>54</v>
      </c>
      <c r="G39" s="362">
        <v>35227259465</v>
      </c>
      <c r="H39" s="242"/>
      <c r="I39" s="285">
        <v>36011906698</v>
      </c>
      <c r="J39" s="239"/>
      <c r="K39" s="239"/>
      <c r="L39" s="239"/>
      <c r="M39" s="239"/>
      <c r="N39" s="242"/>
      <c r="O39" s="285">
        <v>36011906698</v>
      </c>
      <c r="P39" s="285"/>
      <c r="Q39" s="285"/>
      <c r="R39" s="285"/>
      <c r="S39" s="285"/>
      <c r="T39" s="277"/>
      <c r="U39" s="285">
        <f t="shared" ref="U39:U52" si="20">IFERROR(I39-O39,"")</f>
        <v>0</v>
      </c>
      <c r="V39" s="285">
        <f t="shared" si="19"/>
        <v>0</v>
      </c>
      <c r="W39" s="285">
        <f t="shared" si="19"/>
        <v>0</v>
      </c>
      <c r="X39" s="285">
        <f t="shared" si="19"/>
        <v>0</v>
      </c>
      <c r="Y39" s="285">
        <f t="shared" si="19"/>
        <v>0</v>
      </c>
      <c r="AA39" s="20"/>
    </row>
    <row r="40" spans="1:27" s="26" customFormat="1" ht="40.5" hidden="1" customHeight="1" outlineLevel="1" x14ac:dyDescent="0.65">
      <c r="A40" s="23"/>
      <c r="B40" s="43"/>
      <c r="C40" s="25"/>
      <c r="D40" s="343" t="s">
        <v>55</v>
      </c>
      <c r="E40" s="344"/>
      <c r="F40" s="286" t="s">
        <v>54</v>
      </c>
      <c r="G40" s="362">
        <v>283340857</v>
      </c>
      <c r="H40" s="242"/>
      <c r="I40" s="285">
        <v>293076859</v>
      </c>
      <c r="J40" s="239"/>
      <c r="K40" s="239"/>
      <c r="L40" s="239"/>
      <c r="M40" s="239"/>
      <c r="N40" s="242"/>
      <c r="O40" s="285">
        <v>293076859</v>
      </c>
      <c r="P40" s="285"/>
      <c r="Q40" s="285"/>
      <c r="R40" s="285"/>
      <c r="S40" s="285"/>
      <c r="T40" s="277"/>
      <c r="U40" s="285">
        <f t="shared" si="20"/>
        <v>0</v>
      </c>
      <c r="V40" s="285">
        <f t="shared" si="19"/>
        <v>0</v>
      </c>
      <c r="W40" s="285">
        <f t="shared" si="19"/>
        <v>0</v>
      </c>
      <c r="X40" s="285">
        <f t="shared" si="19"/>
        <v>0</v>
      </c>
      <c r="Y40" s="285">
        <f t="shared" si="19"/>
        <v>0</v>
      </c>
      <c r="AA40" s="20"/>
    </row>
    <row r="41" spans="1:27" s="26" customFormat="1" ht="40.5" customHeight="1" collapsed="1" x14ac:dyDescent="0.65">
      <c r="A41" s="23"/>
      <c r="B41" s="24">
        <f>B35+1</f>
        <v>21</v>
      </c>
      <c r="C41" s="25"/>
      <c r="D41" s="343" t="s">
        <v>56</v>
      </c>
      <c r="E41" s="344"/>
      <c r="F41" s="240" t="s">
        <v>54</v>
      </c>
      <c r="G41" s="362">
        <f>IFERROR(G39/G38,"")</f>
        <v>13999.353613111694</v>
      </c>
      <c r="H41" s="242"/>
      <c r="I41" s="285">
        <f>IFERROR(I39/I38,"")</f>
        <v>14262.745668034249</v>
      </c>
      <c r="J41" s="287"/>
      <c r="K41" s="287"/>
      <c r="L41" s="287"/>
      <c r="M41" s="287"/>
      <c r="N41" s="242"/>
      <c r="O41" s="285">
        <v>14262.745668034249</v>
      </c>
      <c r="P41" s="285"/>
      <c r="Q41" s="285"/>
      <c r="R41" s="285"/>
      <c r="S41" s="285"/>
      <c r="T41" s="288"/>
      <c r="U41" s="285">
        <f t="shared" si="20"/>
        <v>0</v>
      </c>
      <c r="V41" s="285">
        <f t="shared" si="19"/>
        <v>0</v>
      </c>
      <c r="W41" s="285">
        <f t="shared" si="19"/>
        <v>0</v>
      </c>
      <c r="X41" s="285">
        <f t="shared" si="19"/>
        <v>0</v>
      </c>
      <c r="Y41" s="285">
        <f t="shared" si="19"/>
        <v>0</v>
      </c>
      <c r="AA41" s="20"/>
    </row>
    <row r="42" spans="1:27" s="26" customFormat="1" ht="40.5" customHeight="1" x14ac:dyDescent="0.65">
      <c r="A42" s="23"/>
      <c r="B42" s="24">
        <f>B41+1</f>
        <v>22</v>
      </c>
      <c r="C42" s="25"/>
      <c r="D42" s="343" t="s">
        <v>57</v>
      </c>
      <c r="E42" s="344"/>
      <c r="F42" s="240" t="s">
        <v>54</v>
      </c>
      <c r="G42" s="362">
        <f>G40/G38</f>
        <v>112.59998394499333</v>
      </c>
      <c r="H42" s="242"/>
      <c r="I42" s="285">
        <f>I40/I38</f>
        <v>116.07496198848823</v>
      </c>
      <c r="J42" s="287"/>
      <c r="K42" s="287"/>
      <c r="L42" s="287"/>
      <c r="M42" s="287"/>
      <c r="N42" s="242"/>
      <c r="O42" s="285">
        <v>116.07496198848823</v>
      </c>
      <c r="P42" s="285"/>
      <c r="Q42" s="285"/>
      <c r="R42" s="285"/>
      <c r="S42" s="285"/>
      <c r="T42" s="288"/>
      <c r="U42" s="285">
        <f t="shared" si="20"/>
        <v>0</v>
      </c>
      <c r="V42" s="285">
        <f t="shared" si="19"/>
        <v>0</v>
      </c>
      <c r="W42" s="285">
        <f t="shared" si="19"/>
        <v>0</v>
      </c>
      <c r="X42" s="285">
        <f t="shared" si="19"/>
        <v>0</v>
      </c>
      <c r="Y42" s="285">
        <f t="shared" si="19"/>
        <v>0</v>
      </c>
      <c r="AA42" s="20"/>
    </row>
    <row r="43" spans="1:27" s="26" customFormat="1" ht="40.5" hidden="1" customHeight="1" outlineLevel="1" x14ac:dyDescent="0.65">
      <c r="A43" s="23"/>
      <c r="B43" s="44"/>
      <c r="C43" s="25"/>
      <c r="D43" s="343" t="s">
        <v>58</v>
      </c>
      <c r="E43" s="344"/>
      <c r="F43" s="240" t="s">
        <v>59</v>
      </c>
      <c r="G43" s="363">
        <v>3.3500000000000002E-2</v>
      </c>
      <c r="H43" s="242"/>
      <c r="I43" s="289">
        <v>2.8899999999999999E-2</v>
      </c>
      <c r="J43" s="290">
        <v>4.0500000000000001E-2</v>
      </c>
      <c r="K43" s="290">
        <v>3.6200000000000003E-2</v>
      </c>
      <c r="L43" s="290">
        <v>3.5700000000000003E-2</v>
      </c>
      <c r="M43" s="290">
        <v>3.7199999999999997E-2</v>
      </c>
      <c r="N43" s="242"/>
      <c r="O43" s="289">
        <v>2.8899999999999999E-2</v>
      </c>
      <c r="P43" s="289">
        <v>3.0599999999999999E-2</v>
      </c>
      <c r="Q43" s="289">
        <v>3.3099999999999997E-2</v>
      </c>
      <c r="R43" s="289">
        <v>3.4500000000000003E-2</v>
      </c>
      <c r="S43" s="289">
        <v>3.5900000000000001E-2</v>
      </c>
      <c r="T43" s="288"/>
      <c r="U43" s="289">
        <f t="shared" si="20"/>
        <v>0</v>
      </c>
      <c r="V43" s="289">
        <f t="shared" si="19"/>
        <v>9.9000000000000025E-3</v>
      </c>
      <c r="W43" s="289">
        <f t="shared" si="19"/>
        <v>3.1000000000000055E-3</v>
      </c>
      <c r="X43" s="289">
        <f t="shared" si="19"/>
        <v>1.1999999999999997E-3</v>
      </c>
      <c r="Y43" s="289">
        <f t="shared" si="19"/>
        <v>1.2999999999999956E-3</v>
      </c>
      <c r="AA43" s="20"/>
    </row>
    <row r="44" spans="1:27" s="26" customFormat="1" ht="40.5" hidden="1" customHeight="1" outlineLevel="1" x14ac:dyDescent="0.65">
      <c r="A44" s="23"/>
      <c r="B44" s="44"/>
      <c r="C44" s="25"/>
      <c r="D44" s="343" t="s">
        <v>60</v>
      </c>
      <c r="E44" s="344"/>
      <c r="F44" s="240" t="s">
        <v>61</v>
      </c>
      <c r="G44" s="363">
        <v>0.21249999999999999</v>
      </c>
      <c r="H44" s="242"/>
      <c r="I44" s="289">
        <v>0.18340000000000001</v>
      </c>
      <c r="J44" s="290">
        <v>0.25729999999999997</v>
      </c>
      <c r="K44" s="290">
        <v>0.2298</v>
      </c>
      <c r="L44" s="290">
        <v>0.22670000000000001</v>
      </c>
      <c r="M44" s="290">
        <v>0.2361</v>
      </c>
      <c r="N44" s="242"/>
      <c r="O44" s="289">
        <v>0.18340000000000001</v>
      </c>
      <c r="P44" s="289">
        <v>0.19420000000000001</v>
      </c>
      <c r="Q44" s="289">
        <v>0.21010000000000001</v>
      </c>
      <c r="R44" s="289">
        <v>0.21890000000000001</v>
      </c>
      <c r="S44" s="289">
        <v>0.22789999999999999</v>
      </c>
      <c r="T44" s="288"/>
      <c r="U44" s="289">
        <f t="shared" si="20"/>
        <v>0</v>
      </c>
      <c r="V44" s="289">
        <f t="shared" si="19"/>
        <v>6.3099999999999962E-2</v>
      </c>
      <c r="W44" s="289">
        <f t="shared" si="19"/>
        <v>1.9699999999999995E-2</v>
      </c>
      <c r="X44" s="289">
        <f t="shared" si="19"/>
        <v>7.8000000000000014E-3</v>
      </c>
      <c r="Y44" s="289">
        <f t="shared" si="19"/>
        <v>8.2000000000000128E-3</v>
      </c>
      <c r="AA44" s="20"/>
    </row>
    <row r="45" spans="1:27" s="26" customFormat="1" ht="40.5" hidden="1" customHeight="1" outlineLevel="1" x14ac:dyDescent="0.65">
      <c r="A45" s="23"/>
      <c r="B45" s="44"/>
      <c r="C45" s="25"/>
      <c r="D45" s="343" t="s">
        <v>62</v>
      </c>
      <c r="E45" s="344"/>
      <c r="F45" s="240" t="s">
        <v>59</v>
      </c>
      <c r="G45" s="363">
        <v>0.1134</v>
      </c>
      <c r="H45" s="242"/>
      <c r="I45" s="289">
        <v>9.7900000000000001E-2</v>
      </c>
      <c r="J45" s="290">
        <v>0.13730000000000001</v>
      </c>
      <c r="K45" s="290">
        <v>0.1226</v>
      </c>
      <c r="L45" s="290">
        <v>0.12089999999999999</v>
      </c>
      <c r="M45" s="290">
        <v>0.12590000000000001</v>
      </c>
      <c r="N45" s="242"/>
      <c r="O45" s="289">
        <v>9.7900000000000001E-2</v>
      </c>
      <c r="P45" s="289">
        <v>0.1036</v>
      </c>
      <c r="Q45" s="289">
        <v>0.11210000000000001</v>
      </c>
      <c r="R45" s="289">
        <v>0.1168</v>
      </c>
      <c r="S45" s="289">
        <v>0.1216</v>
      </c>
      <c r="T45" s="288"/>
      <c r="U45" s="289">
        <f t="shared" si="20"/>
        <v>0</v>
      </c>
      <c r="V45" s="289">
        <f t="shared" si="19"/>
        <v>3.3700000000000008E-2</v>
      </c>
      <c r="W45" s="289">
        <f t="shared" si="19"/>
        <v>1.0499999999999995E-2</v>
      </c>
      <c r="X45" s="289">
        <f t="shared" si="19"/>
        <v>4.0999999999999925E-3</v>
      </c>
      <c r="Y45" s="289">
        <f t="shared" si="19"/>
        <v>4.3000000000000121E-3</v>
      </c>
      <c r="AA45" s="20"/>
    </row>
    <row r="46" spans="1:27" s="26" customFormat="1" ht="40.5" hidden="1" customHeight="1" outlineLevel="1" x14ac:dyDescent="0.65">
      <c r="A46" s="23"/>
      <c r="B46" s="44"/>
      <c r="C46" s="25"/>
      <c r="D46" s="343" t="s">
        <v>63</v>
      </c>
      <c r="E46" s="344"/>
      <c r="F46" s="240" t="s">
        <v>64</v>
      </c>
      <c r="G46" s="364">
        <f t="shared" ref="G46:M46" si="21">IFERROR((G43*G41)/100,"")</f>
        <v>4.6897834603924178</v>
      </c>
      <c r="H46" s="242"/>
      <c r="I46" s="291">
        <f t="shared" si="21"/>
        <v>4.1219334980618978</v>
      </c>
      <c r="J46" s="291">
        <f t="shared" si="21"/>
        <v>0</v>
      </c>
      <c r="K46" s="291">
        <f t="shared" si="21"/>
        <v>0</v>
      </c>
      <c r="L46" s="291">
        <f t="shared" si="21"/>
        <v>0</v>
      </c>
      <c r="M46" s="291">
        <f t="shared" si="21"/>
        <v>0</v>
      </c>
      <c r="N46" s="242"/>
      <c r="O46" s="291">
        <v>4.1219334980618978</v>
      </c>
      <c r="P46" s="291" t="s">
        <v>65</v>
      </c>
      <c r="Q46" s="291" t="s">
        <v>65</v>
      </c>
      <c r="R46" s="291" t="s">
        <v>65</v>
      </c>
      <c r="S46" s="291" t="s">
        <v>65</v>
      </c>
      <c r="T46" s="288"/>
      <c r="U46" s="291">
        <f t="shared" si="20"/>
        <v>0</v>
      </c>
      <c r="V46" s="291" t="str">
        <f t="shared" si="19"/>
        <v/>
      </c>
      <c r="W46" s="291" t="str">
        <f t="shared" si="19"/>
        <v/>
      </c>
      <c r="X46" s="291" t="str">
        <f t="shared" si="19"/>
        <v/>
      </c>
      <c r="Y46" s="291" t="str">
        <f t="shared" si="19"/>
        <v/>
      </c>
      <c r="AA46" s="20"/>
    </row>
    <row r="47" spans="1:27" s="26" customFormat="1" ht="40.5" hidden="1" customHeight="1" outlineLevel="1" x14ac:dyDescent="0.65">
      <c r="A47" s="23"/>
      <c r="B47" s="44"/>
      <c r="C47" s="25"/>
      <c r="D47" s="343" t="s">
        <v>66</v>
      </c>
      <c r="E47" s="344"/>
      <c r="F47" s="240" t="s">
        <v>64</v>
      </c>
      <c r="G47" s="364">
        <f t="shared" ref="G47:M47" si="22">IFERROR(((G44*G42)*365)/100,"")</f>
        <v>87.33536254733545</v>
      </c>
      <c r="H47" s="242"/>
      <c r="I47" s="291">
        <f t="shared" si="22"/>
        <v>77.701740304713908</v>
      </c>
      <c r="J47" s="291">
        <f t="shared" si="22"/>
        <v>0</v>
      </c>
      <c r="K47" s="291">
        <f t="shared" si="22"/>
        <v>0</v>
      </c>
      <c r="L47" s="291">
        <f t="shared" si="22"/>
        <v>0</v>
      </c>
      <c r="M47" s="291">
        <f t="shared" si="22"/>
        <v>0</v>
      </c>
      <c r="N47" s="242"/>
      <c r="O47" s="291">
        <v>77.701740304713908</v>
      </c>
      <c r="P47" s="291">
        <v>0</v>
      </c>
      <c r="Q47" s="291">
        <v>0</v>
      </c>
      <c r="R47" s="291">
        <v>0</v>
      </c>
      <c r="S47" s="291">
        <v>0</v>
      </c>
      <c r="T47" s="288"/>
      <c r="U47" s="291">
        <f t="shared" si="20"/>
        <v>0</v>
      </c>
      <c r="V47" s="291">
        <f t="shared" si="19"/>
        <v>0</v>
      </c>
      <c r="W47" s="291">
        <f t="shared" si="19"/>
        <v>0</v>
      </c>
      <c r="X47" s="291">
        <f t="shared" si="19"/>
        <v>0</v>
      </c>
      <c r="Y47" s="291">
        <f t="shared" si="19"/>
        <v>0</v>
      </c>
      <c r="AA47" s="20"/>
    </row>
    <row r="48" spans="1:27" s="26" customFormat="1" ht="40.5" hidden="1" customHeight="1" outlineLevel="1" x14ac:dyDescent="0.65">
      <c r="A48" s="23"/>
      <c r="B48" s="44"/>
      <c r="C48" s="25"/>
      <c r="D48" s="343" t="s">
        <v>67</v>
      </c>
      <c r="E48" s="344"/>
      <c r="F48" s="240" t="s">
        <v>64</v>
      </c>
      <c r="G48" s="364">
        <f t="shared" ref="G48:M48" si="23">IFERROR(((G45*G42)*365)/100,"")</f>
        <v>46.606259354672183</v>
      </c>
      <c r="H48" s="242"/>
      <c r="I48" s="291">
        <f t="shared" si="23"/>
        <v>41.477646542156442</v>
      </c>
      <c r="J48" s="291">
        <f t="shared" si="23"/>
        <v>0</v>
      </c>
      <c r="K48" s="291">
        <f t="shared" si="23"/>
        <v>0</v>
      </c>
      <c r="L48" s="291">
        <f t="shared" si="23"/>
        <v>0</v>
      </c>
      <c r="M48" s="291">
        <f t="shared" si="23"/>
        <v>0</v>
      </c>
      <c r="N48" s="242"/>
      <c r="O48" s="291">
        <v>41.477646542156442</v>
      </c>
      <c r="P48" s="291">
        <v>0</v>
      </c>
      <c r="Q48" s="291">
        <v>0</v>
      </c>
      <c r="R48" s="291">
        <v>0</v>
      </c>
      <c r="S48" s="291">
        <v>0</v>
      </c>
      <c r="T48" s="288"/>
      <c r="U48" s="291">
        <f t="shared" si="20"/>
        <v>0</v>
      </c>
      <c r="V48" s="291">
        <f t="shared" si="19"/>
        <v>0</v>
      </c>
      <c r="W48" s="291">
        <f t="shared" si="19"/>
        <v>0</v>
      </c>
      <c r="X48" s="291">
        <f t="shared" si="19"/>
        <v>0</v>
      </c>
      <c r="Y48" s="291">
        <f t="shared" si="19"/>
        <v>0</v>
      </c>
      <c r="AA48" s="20"/>
    </row>
    <row r="49" spans="1:16378" s="26" customFormat="1" ht="40.5" hidden="1" customHeight="1" outlineLevel="1" x14ac:dyDescent="0.65">
      <c r="A49" s="23"/>
      <c r="B49" s="44"/>
      <c r="C49" s="25"/>
      <c r="D49" s="343" t="s">
        <v>68</v>
      </c>
      <c r="E49" s="344"/>
      <c r="F49" s="240" t="s">
        <v>16</v>
      </c>
      <c r="G49" s="364">
        <f>SUM(G$46:G$48)</f>
        <v>138.63140536240005</v>
      </c>
      <c r="H49" s="242"/>
      <c r="I49" s="291">
        <f>SUM(I$46:I$48)</f>
        <v>123.30132034493224</v>
      </c>
      <c r="J49" s="291">
        <f t="shared" ref="J49:M49" si="24">SUM(J$46:J$48)</f>
        <v>0</v>
      </c>
      <c r="K49" s="291">
        <f t="shared" si="24"/>
        <v>0</v>
      </c>
      <c r="L49" s="291">
        <f t="shared" si="24"/>
        <v>0</v>
      </c>
      <c r="M49" s="291">
        <f t="shared" si="24"/>
        <v>0</v>
      </c>
      <c r="N49" s="242"/>
      <c r="O49" s="291">
        <v>123.30132034493224</v>
      </c>
      <c r="P49" s="291">
        <v>0</v>
      </c>
      <c r="Q49" s="291">
        <v>0</v>
      </c>
      <c r="R49" s="291">
        <v>0</v>
      </c>
      <c r="S49" s="291">
        <v>0</v>
      </c>
      <c r="T49" s="288"/>
      <c r="U49" s="291">
        <f t="shared" si="20"/>
        <v>0</v>
      </c>
      <c r="V49" s="291">
        <f t="shared" si="19"/>
        <v>0</v>
      </c>
      <c r="W49" s="291">
        <f t="shared" si="19"/>
        <v>0</v>
      </c>
      <c r="X49" s="291">
        <f t="shared" si="19"/>
        <v>0</v>
      </c>
      <c r="Y49" s="291">
        <f t="shared" si="19"/>
        <v>0</v>
      </c>
      <c r="AA49" s="20"/>
    </row>
    <row r="50" spans="1:16378" s="26" customFormat="1" ht="40.5" customHeight="1" collapsed="1" x14ac:dyDescent="0.65">
      <c r="A50" s="23"/>
      <c r="B50" s="24">
        <f>B42+1</f>
        <v>23</v>
      </c>
      <c r="C50" s="25"/>
      <c r="D50" s="343" t="s">
        <v>69</v>
      </c>
      <c r="E50" s="344"/>
      <c r="F50" s="240" t="s">
        <v>16</v>
      </c>
      <c r="G50" s="364">
        <f>$G$49</f>
        <v>138.63140536240005</v>
      </c>
      <c r="H50" s="242"/>
      <c r="I50" s="291">
        <f>IF(I$49=0,I$75/G$75*G$50,I$49)</f>
        <v>123.30132034493224</v>
      </c>
      <c r="J50" s="291">
        <f t="shared" ref="J50:M50" si="25">IF(J$49=0,J$75/I$75*I$50,J$49)</f>
        <v>173.27562963016538</v>
      </c>
      <c r="K50" s="291">
        <f t="shared" si="25"/>
        <v>152.11242895233005</v>
      </c>
      <c r="L50" s="291">
        <f t="shared" si="25"/>
        <v>146.73227381082191</v>
      </c>
      <c r="M50" s="291">
        <f t="shared" si="25"/>
        <v>149.84949317773516</v>
      </c>
      <c r="N50" s="242"/>
      <c r="O50" s="291">
        <v>123.30132034493224</v>
      </c>
      <c r="P50" s="291">
        <v>134.5893187760901</v>
      </c>
      <c r="Q50" s="291">
        <v>139.24389214701984</v>
      </c>
      <c r="R50" s="291">
        <v>140.82216514116922</v>
      </c>
      <c r="S50" s="291">
        <v>143.8210328567138</v>
      </c>
      <c r="T50" s="292"/>
      <c r="U50" s="291">
        <f t="shared" si="20"/>
        <v>0</v>
      </c>
      <c r="V50" s="291">
        <f t="shared" si="19"/>
        <v>38.686310854075288</v>
      </c>
      <c r="W50" s="291">
        <f t="shared" si="19"/>
        <v>12.868536805310214</v>
      </c>
      <c r="X50" s="291">
        <f t="shared" si="19"/>
        <v>5.9101086696526863</v>
      </c>
      <c r="Y50" s="291">
        <f t="shared" si="19"/>
        <v>6.0284603210213561</v>
      </c>
      <c r="AA50" s="20"/>
    </row>
    <row r="51" spans="1:16378" s="26" customFormat="1" ht="40.5" customHeight="1" x14ac:dyDescent="0.65">
      <c r="A51" s="23"/>
      <c r="B51" s="24">
        <f>B50+1</f>
        <v>24</v>
      </c>
      <c r="C51" s="25"/>
      <c r="D51" s="343" t="s">
        <v>70</v>
      </c>
      <c r="E51" s="344"/>
      <c r="F51" s="240" t="s">
        <v>24</v>
      </c>
      <c r="G51" s="364">
        <f>G$50/G$103</f>
        <v>133.51421779335735</v>
      </c>
      <c r="H51" s="242"/>
      <c r="I51" s="291">
        <f>I$50/I$103</f>
        <v>117.13844045397973</v>
      </c>
      <c r="J51" s="291">
        <f t="shared" ref="J51:M51" si="26">J$50/J$103</f>
        <v>154.8657124200252</v>
      </c>
      <c r="K51" s="291">
        <f t="shared" si="26"/>
        <v>132.71066740140984</v>
      </c>
      <c r="L51" s="291">
        <f t="shared" si="26"/>
        <v>125.44197991354446</v>
      </c>
      <c r="M51" s="291">
        <f t="shared" si="26"/>
        <v>125.59344622791377</v>
      </c>
      <c r="N51" s="242"/>
      <c r="O51" s="291">
        <v>117.14835606429335</v>
      </c>
      <c r="P51" s="291">
        <v>123.08508479561</v>
      </c>
      <c r="Q51" s="291">
        <v>124.96708814067898</v>
      </c>
      <c r="R51" s="291">
        <v>123.96601421044913</v>
      </c>
      <c r="S51" s="291">
        <v>124.12525192131601</v>
      </c>
      <c r="T51" s="292"/>
      <c r="U51" s="291">
        <f t="shared" si="20"/>
        <v>-9.9156103136266438E-3</v>
      </c>
      <c r="V51" s="291">
        <f t="shared" si="19"/>
        <v>31.780627624415203</v>
      </c>
      <c r="W51" s="291">
        <f t="shared" si="19"/>
        <v>7.7435792607308542</v>
      </c>
      <c r="X51" s="291">
        <f t="shared" si="19"/>
        <v>1.4759657030953264</v>
      </c>
      <c r="Y51" s="291">
        <f t="shared" si="19"/>
        <v>1.4681943065977663</v>
      </c>
      <c r="AA51" s="20"/>
    </row>
    <row r="52" spans="1:16378" s="26" customFormat="1" ht="40.5" customHeight="1" x14ac:dyDescent="0.65">
      <c r="A52" s="23"/>
      <c r="B52" s="24">
        <f>B51+1</f>
        <v>25</v>
      </c>
      <c r="C52" s="25"/>
      <c r="D52" s="343" t="s">
        <v>71</v>
      </c>
      <c r="E52" s="344"/>
      <c r="F52" s="240" t="s">
        <v>18</v>
      </c>
      <c r="G52" s="365"/>
      <c r="H52" s="242"/>
      <c r="I52" s="293">
        <f>IFERROR(I$50/G$50-1,"")</f>
        <v>-0.11058161732828886</v>
      </c>
      <c r="J52" s="293">
        <f t="shared" ref="J52:M52" si="27">IFERROR(J$50/I$50-1,"")</f>
        <v>0.40530230451248461</v>
      </c>
      <c r="K52" s="293">
        <f t="shared" si="27"/>
        <v>-0.12213604834681868</v>
      </c>
      <c r="L52" s="293">
        <f t="shared" si="27"/>
        <v>-3.5369595887488003E-2</v>
      </c>
      <c r="M52" s="293">
        <f t="shared" si="27"/>
        <v>2.1244265395438555E-2</v>
      </c>
      <c r="N52" s="242"/>
      <c r="O52" s="293">
        <v>-0.12257767000061204</v>
      </c>
      <c r="P52" s="293">
        <v>5.067701272784797E-2</v>
      </c>
      <c r="Q52" s="293">
        <v>1.5290263220715694E-2</v>
      </c>
      <c r="R52" s="293">
        <v>-8.0107006182532636E-3</v>
      </c>
      <c r="S52" s="293">
        <v>1.2845271494859034E-3</v>
      </c>
      <c r="T52" s="294"/>
      <c r="U52" s="293">
        <f t="shared" si="20"/>
        <v>1.1996052672323176E-2</v>
      </c>
      <c r="V52" s="293">
        <f t="shared" si="19"/>
        <v>0.35462529178463664</v>
      </c>
      <c r="W52" s="293">
        <f t="shared" si="19"/>
        <v>-0.13742631156753438</v>
      </c>
      <c r="X52" s="293">
        <f t="shared" si="19"/>
        <v>-2.735889526923474E-2</v>
      </c>
      <c r="Y52" s="293">
        <f t="shared" si="19"/>
        <v>1.9959738245952652E-2</v>
      </c>
      <c r="AA52" s="20"/>
    </row>
    <row r="53" spans="1:16378" ht="28.5" x14ac:dyDescent="0.65">
      <c r="D53" s="275"/>
      <c r="E53" s="275"/>
      <c r="F53" s="275"/>
      <c r="G53" s="275"/>
      <c r="H53" s="221"/>
      <c r="I53" s="276"/>
      <c r="J53" s="276"/>
      <c r="K53" s="276"/>
      <c r="L53" s="276"/>
      <c r="M53" s="276"/>
      <c r="N53" s="221"/>
      <c r="O53" s="276"/>
      <c r="P53" s="276"/>
      <c r="Q53" s="276"/>
      <c r="R53" s="276"/>
      <c r="S53" s="276"/>
      <c r="T53" s="277"/>
      <c r="U53" s="276"/>
      <c r="V53" s="276"/>
      <c r="W53" s="276"/>
      <c r="X53" s="276"/>
      <c r="Y53" s="276"/>
      <c r="AA53" s="20"/>
    </row>
    <row r="54" spans="1:16378" ht="57" customHeight="1" x14ac:dyDescent="0.65">
      <c r="A54" s="27"/>
      <c r="B54" s="21"/>
      <c r="C54" s="28"/>
      <c r="D54" s="341" t="s">
        <v>72</v>
      </c>
      <c r="E54" s="337"/>
      <c r="F54" s="336"/>
      <c r="G54" s="336"/>
      <c r="H54" s="336"/>
      <c r="I54" s="337"/>
      <c r="J54" s="336"/>
      <c r="K54" s="337"/>
      <c r="L54" s="336"/>
      <c r="M54" s="338"/>
      <c r="N54" s="221"/>
      <c r="O54" s="295"/>
      <c r="P54" s="296"/>
      <c r="Q54" s="296"/>
      <c r="R54" s="296"/>
      <c r="S54" s="297"/>
      <c r="T54" s="277"/>
      <c r="U54" s="295"/>
      <c r="V54" s="296"/>
      <c r="W54" s="296"/>
      <c r="X54" s="296"/>
      <c r="Y54" s="297"/>
      <c r="AA54" s="20"/>
    </row>
    <row r="55" spans="1:16378" ht="9" customHeight="1" x14ac:dyDescent="0.65">
      <c r="D55" s="298"/>
      <c r="E55" s="298"/>
      <c r="F55" s="298"/>
      <c r="G55" s="298"/>
      <c r="H55" s="221"/>
      <c r="I55" s="299"/>
      <c r="J55" s="299"/>
      <c r="K55" s="299"/>
      <c r="L55" s="299"/>
      <c r="M55" s="299"/>
      <c r="N55" s="221"/>
      <c r="O55" s="299"/>
      <c r="P55" s="299"/>
      <c r="Q55" s="299"/>
      <c r="R55" s="299"/>
      <c r="S55" s="299"/>
      <c r="T55" s="277"/>
      <c r="U55" s="299"/>
      <c r="V55" s="299"/>
      <c r="W55" s="299"/>
      <c r="X55" s="299"/>
      <c r="Y55" s="299"/>
      <c r="AA55" s="20"/>
    </row>
    <row r="56" spans="1:16378" s="26" customFormat="1" ht="40.5" customHeight="1" x14ac:dyDescent="0.65">
      <c r="A56" s="23"/>
      <c r="B56" s="24">
        <f>B52+1</f>
        <v>26</v>
      </c>
      <c r="C56" s="25"/>
      <c r="D56" s="239" t="s">
        <v>73</v>
      </c>
      <c r="E56" s="240" t="s">
        <v>74</v>
      </c>
      <c r="F56" s="240" t="s">
        <v>24</v>
      </c>
      <c r="G56" s="240"/>
      <c r="H56" s="242"/>
      <c r="I56" s="300">
        <v>41.768555026269532</v>
      </c>
      <c r="J56" s="300">
        <v>40.617432788080094</v>
      </c>
      <c r="K56" s="300">
        <v>41.002174074309785</v>
      </c>
      <c r="L56" s="300">
        <v>37.81955015216294</v>
      </c>
      <c r="M56" s="300">
        <v>38.026316184559576</v>
      </c>
      <c r="N56" s="242"/>
      <c r="O56" s="241">
        <v>41.768555026269532</v>
      </c>
      <c r="P56" s="241">
        <v>41.561337530125627</v>
      </c>
      <c r="Q56" s="241">
        <v>42.177928801763152</v>
      </c>
      <c r="R56" s="241">
        <v>38.943118560286862</v>
      </c>
      <c r="S56" s="241">
        <v>39.157079745934169</v>
      </c>
      <c r="T56" s="243"/>
      <c r="U56" s="241">
        <f t="shared" ref="U56:Y62" si="28">IFERROR(I56-O56,"")</f>
        <v>0</v>
      </c>
      <c r="V56" s="241">
        <f t="shared" si="28"/>
        <v>-0.94390474204553243</v>
      </c>
      <c r="W56" s="241">
        <f t="shared" si="28"/>
        <v>-1.1757547274533664</v>
      </c>
      <c r="X56" s="241">
        <f t="shared" si="28"/>
        <v>-1.1235684081239228</v>
      </c>
      <c r="Y56" s="241">
        <f t="shared" si="28"/>
        <v>-1.130763561374593</v>
      </c>
      <c r="AA56" s="20"/>
    </row>
    <row r="57" spans="1:16378" s="46" customFormat="1" ht="40.5" customHeight="1" x14ac:dyDescent="0.65">
      <c r="A57" s="43"/>
      <c r="B57" s="24">
        <f>B56+1</f>
        <v>27</v>
      </c>
      <c r="C57" s="45"/>
      <c r="D57" s="301" t="s">
        <v>75</v>
      </c>
      <c r="E57" s="302" t="s">
        <v>76</v>
      </c>
      <c r="F57" s="302" t="s">
        <v>16</v>
      </c>
      <c r="G57" s="302"/>
      <c r="H57" s="242"/>
      <c r="I57" s="300">
        <v>43.919876016046274</v>
      </c>
      <c r="J57" s="300">
        <v>45.445897160419086</v>
      </c>
      <c r="K57" s="300">
        <v>46.99652569679759</v>
      </c>
      <c r="L57" s="300">
        <v>44.238368942788817</v>
      </c>
      <c r="M57" s="300">
        <v>45.37039454536523</v>
      </c>
      <c r="N57" s="242"/>
      <c r="O57" s="241">
        <v>43.962358129998016</v>
      </c>
      <c r="P57" s="241">
        <v>45.445897160419086</v>
      </c>
      <c r="Q57" s="241">
        <v>46.99652569679759</v>
      </c>
      <c r="R57" s="241">
        <v>44.23836894278881</v>
      </c>
      <c r="S57" s="241">
        <v>45.37039454536523</v>
      </c>
      <c r="T57" s="303"/>
      <c r="U57" s="241">
        <f t="shared" si="28"/>
        <v>-4.2482113951741951E-2</v>
      </c>
      <c r="V57" s="241">
        <f t="shared" si="28"/>
        <v>0</v>
      </c>
      <c r="W57" s="241">
        <f t="shared" si="28"/>
        <v>0</v>
      </c>
      <c r="X57" s="241">
        <f t="shared" si="28"/>
        <v>7.1054273576010019E-15</v>
      </c>
      <c r="Y57" s="241">
        <f t="shared" si="28"/>
        <v>0</v>
      </c>
      <c r="AA57" s="20"/>
    </row>
    <row r="58" spans="1:16378" s="26" customFormat="1" ht="40.5" customHeight="1" x14ac:dyDescent="0.65">
      <c r="A58" s="23"/>
      <c r="B58" s="24">
        <f t="shared" ref="B58:B61" si="29">B57+1</f>
        <v>28</v>
      </c>
      <c r="C58" s="25"/>
      <c r="D58" s="239" t="s">
        <v>77</v>
      </c>
      <c r="E58" s="240" t="s">
        <v>21</v>
      </c>
      <c r="F58" s="240" t="s">
        <v>16</v>
      </c>
      <c r="G58" s="240"/>
      <c r="H58" s="242"/>
      <c r="I58" s="304">
        <v>-6.406577193257232</v>
      </c>
      <c r="J58" s="304">
        <v>13.343530254527836</v>
      </c>
      <c r="K58" s="304">
        <v>0</v>
      </c>
      <c r="L58" s="304">
        <v>0</v>
      </c>
      <c r="M58" s="304">
        <v>0</v>
      </c>
      <c r="N58" s="242"/>
      <c r="O58" s="241">
        <v>-6.406577193257232</v>
      </c>
      <c r="P58" s="241">
        <v>12.992241422019088</v>
      </c>
      <c r="Q58" s="241">
        <v>0</v>
      </c>
      <c r="R58" s="241">
        <v>0</v>
      </c>
      <c r="S58" s="241">
        <v>0</v>
      </c>
      <c r="T58" s="243"/>
      <c r="U58" s="241">
        <f t="shared" si="28"/>
        <v>0</v>
      </c>
      <c r="V58" s="241">
        <f t="shared" si="28"/>
        <v>0.35128883250874843</v>
      </c>
      <c r="W58" s="241">
        <f t="shared" si="28"/>
        <v>0</v>
      </c>
      <c r="X58" s="241">
        <f t="shared" si="28"/>
        <v>0</v>
      </c>
      <c r="Y58" s="241">
        <f t="shared" si="28"/>
        <v>0</v>
      </c>
      <c r="AA58" s="20"/>
    </row>
    <row r="59" spans="1:16378" s="49" customFormat="1" ht="40.5" customHeight="1" x14ac:dyDescent="0.65">
      <c r="A59" s="47"/>
      <c r="B59" s="24">
        <f t="shared" si="29"/>
        <v>29</v>
      </c>
      <c r="C59" s="48"/>
      <c r="D59" s="252" t="s">
        <v>78</v>
      </c>
      <c r="E59" s="305"/>
      <c r="F59" s="231" t="s">
        <v>16</v>
      </c>
      <c r="G59" s="231"/>
      <c r="H59" s="234"/>
      <c r="I59" s="304">
        <v>0</v>
      </c>
      <c r="J59" s="304">
        <v>0</v>
      </c>
      <c r="K59" s="304">
        <v>0</v>
      </c>
      <c r="L59" s="304">
        <v>0</v>
      </c>
      <c r="M59" s="304">
        <v>0</v>
      </c>
      <c r="N59" s="234"/>
      <c r="O59" s="241">
        <v>0</v>
      </c>
      <c r="P59" s="241">
        <v>-2.2201657188211459</v>
      </c>
      <c r="Q59" s="241">
        <v>0</v>
      </c>
      <c r="R59" s="241">
        <v>0</v>
      </c>
      <c r="S59" s="241">
        <v>0</v>
      </c>
      <c r="T59" s="306"/>
      <c r="U59" s="269">
        <f t="shared" si="28"/>
        <v>0</v>
      </c>
      <c r="V59" s="269">
        <f t="shared" si="28"/>
        <v>2.2201657188211459</v>
      </c>
      <c r="W59" s="269">
        <f t="shared" si="28"/>
        <v>0</v>
      </c>
      <c r="X59" s="269">
        <f t="shared" si="28"/>
        <v>0</v>
      </c>
      <c r="Y59" s="269">
        <f t="shared" si="28"/>
        <v>0</v>
      </c>
      <c r="AA59" s="20"/>
    </row>
    <row r="60" spans="1:16378" s="26" customFormat="1" ht="40.5" customHeight="1" x14ac:dyDescent="0.65">
      <c r="A60" s="23"/>
      <c r="B60" s="24">
        <f t="shared" si="29"/>
        <v>30</v>
      </c>
      <c r="C60" s="25"/>
      <c r="D60" s="307" t="s">
        <v>79</v>
      </c>
      <c r="E60" s="308"/>
      <c r="F60" s="240" t="s">
        <v>16</v>
      </c>
      <c r="G60" s="240"/>
      <c r="H60" s="242"/>
      <c r="I60" s="304">
        <v>4.3050561476052795E-2</v>
      </c>
      <c r="J60" s="304">
        <v>0.66328182190904272</v>
      </c>
      <c r="K60" s="304">
        <v>2.5708418649029237</v>
      </c>
      <c r="L60" s="304">
        <v>2.6332176123191329</v>
      </c>
      <c r="M60" s="304">
        <v>2.693430189244908</v>
      </c>
      <c r="N60" s="242"/>
      <c r="O60" s="241">
        <v>0</v>
      </c>
      <c r="P60" s="241">
        <v>0.6335350282262624</v>
      </c>
      <c r="Q60" s="241">
        <v>0</v>
      </c>
      <c r="R60" s="241">
        <v>0</v>
      </c>
      <c r="S60" s="241">
        <v>0</v>
      </c>
      <c r="T60" s="243"/>
      <c r="U60" s="241">
        <f t="shared" si="28"/>
        <v>4.3050561476052795E-2</v>
      </c>
      <c r="V60" s="241">
        <f t="shared" si="28"/>
        <v>2.9746793682780326E-2</v>
      </c>
      <c r="W60" s="241">
        <f t="shared" si="28"/>
        <v>2.5708418649029237</v>
      </c>
      <c r="X60" s="241">
        <f t="shared" si="28"/>
        <v>2.6332176123191329</v>
      </c>
      <c r="Y60" s="241">
        <f t="shared" si="28"/>
        <v>2.693430189244908</v>
      </c>
      <c r="AA60" s="20"/>
    </row>
    <row r="61" spans="1:16378" ht="25.5" customHeight="1" x14ac:dyDescent="0.65">
      <c r="A61" s="50"/>
      <c r="B61" s="16">
        <f t="shared" si="29"/>
        <v>31</v>
      </c>
      <c r="C61" s="51"/>
      <c r="D61" s="309" t="s">
        <v>80</v>
      </c>
      <c r="E61" s="309"/>
      <c r="F61" s="309" t="s">
        <v>16</v>
      </c>
      <c r="G61" s="310">
        <v>3.400712811476053</v>
      </c>
      <c r="H61" s="221"/>
      <c r="I61" s="310">
        <f>SUM(I$57:I$60)</f>
        <v>37.55634938426509</v>
      </c>
      <c r="J61" s="310">
        <f>SUM(J$57:J$60)</f>
        <v>59.452709236855966</v>
      </c>
      <c r="K61" s="310">
        <f t="shared" ref="K61:M61" si="30">SUM(K$57:K$60)</f>
        <v>49.567367561700514</v>
      </c>
      <c r="L61" s="310">
        <f t="shared" si="30"/>
        <v>46.871586555107953</v>
      </c>
      <c r="M61" s="310">
        <f t="shared" si="30"/>
        <v>48.063824734610137</v>
      </c>
      <c r="N61" s="221"/>
      <c r="O61" s="310">
        <v>37.555780936740781</v>
      </c>
      <c r="P61" s="310">
        <v>56.851507891843291</v>
      </c>
      <c r="Q61" s="310">
        <v>46.99652569679759</v>
      </c>
      <c r="R61" s="310">
        <v>44.23836894278881</v>
      </c>
      <c r="S61" s="310">
        <v>45.37039454536523</v>
      </c>
      <c r="T61" s="243"/>
      <c r="U61" s="311">
        <f t="shared" si="28"/>
        <v>5.68447524308624E-4</v>
      </c>
      <c r="V61" s="311">
        <f t="shared" si="28"/>
        <v>2.6012013450126759</v>
      </c>
      <c r="W61" s="311">
        <f t="shared" si="28"/>
        <v>2.5708418649029241</v>
      </c>
      <c r="X61" s="311">
        <f t="shared" si="28"/>
        <v>2.6332176123191431</v>
      </c>
      <c r="Y61" s="310">
        <f t="shared" si="28"/>
        <v>2.6934301892449071</v>
      </c>
      <c r="AA61" s="20"/>
    </row>
    <row r="62" spans="1:16378" s="55" customFormat="1" ht="40.5" customHeight="1" x14ac:dyDescent="0.65">
      <c r="A62" s="52"/>
      <c r="B62" s="53"/>
      <c r="C62" s="54"/>
      <c r="D62" s="312" t="s">
        <v>45</v>
      </c>
      <c r="E62" s="313"/>
      <c r="F62" s="314" t="str">
        <f>F61</f>
        <v>NOMINAL</v>
      </c>
      <c r="G62" s="314"/>
      <c r="H62" s="242"/>
      <c r="I62" s="315">
        <v>42.66292908220575</v>
      </c>
      <c r="J62" s="315">
        <v>45.445897160419086</v>
      </c>
      <c r="K62" s="315">
        <v>46.99652569679759</v>
      </c>
      <c r="L62" s="315">
        <v>44.238368942788817</v>
      </c>
      <c r="M62" s="315">
        <v>45.37039454536523</v>
      </c>
      <c r="N62" s="242"/>
      <c r="O62" s="315"/>
      <c r="P62" s="315"/>
      <c r="Q62" s="315"/>
      <c r="R62" s="315"/>
      <c r="S62" s="315"/>
      <c r="T62" s="243"/>
      <c r="U62" s="316">
        <f t="shared" si="28"/>
        <v>42.66292908220575</v>
      </c>
      <c r="V62" s="316">
        <f t="shared" si="28"/>
        <v>45.445897160419086</v>
      </c>
      <c r="W62" s="316">
        <f t="shared" si="28"/>
        <v>46.99652569679759</v>
      </c>
      <c r="X62" s="316">
        <f t="shared" si="28"/>
        <v>44.238368942788817</v>
      </c>
      <c r="Y62" s="316">
        <f t="shared" si="28"/>
        <v>45.37039454536523</v>
      </c>
      <c r="Z62" s="26"/>
      <c r="AA62" s="20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  <c r="TJ62" s="26"/>
      <c r="TK62" s="26"/>
      <c r="TL62" s="26"/>
      <c r="TM62" s="26"/>
      <c r="TN62" s="26"/>
      <c r="TO62" s="26"/>
      <c r="TP62" s="26"/>
      <c r="TQ62" s="26"/>
      <c r="TR62" s="26"/>
      <c r="TS62" s="26"/>
      <c r="TT62" s="26"/>
      <c r="TU62" s="26"/>
      <c r="TV62" s="26"/>
      <c r="TW62" s="26"/>
      <c r="TX62" s="26"/>
      <c r="TY62" s="26"/>
      <c r="TZ62" s="26"/>
      <c r="UA62" s="26"/>
      <c r="UB62" s="26"/>
      <c r="UC62" s="26"/>
      <c r="UD62" s="26"/>
      <c r="UE62" s="26"/>
      <c r="UF62" s="26"/>
      <c r="UG62" s="26"/>
      <c r="UH62" s="26"/>
      <c r="UI62" s="26"/>
      <c r="UJ62" s="26"/>
      <c r="UK62" s="26"/>
      <c r="UL62" s="26"/>
      <c r="UM62" s="26"/>
      <c r="UN62" s="26"/>
      <c r="UO62" s="26"/>
      <c r="UP62" s="26"/>
      <c r="UQ62" s="26"/>
      <c r="UR62" s="26"/>
      <c r="US62" s="26"/>
      <c r="UT62" s="26"/>
      <c r="UU62" s="26"/>
      <c r="UV62" s="26"/>
      <c r="UW62" s="26"/>
      <c r="UX62" s="26"/>
      <c r="UY62" s="26"/>
      <c r="UZ62" s="26"/>
      <c r="VA62" s="26"/>
      <c r="VB62" s="26"/>
      <c r="VC62" s="26"/>
      <c r="VD62" s="26"/>
      <c r="VE62" s="26"/>
      <c r="VF62" s="26"/>
      <c r="VG62" s="26"/>
      <c r="VH62" s="26"/>
      <c r="VI62" s="26"/>
      <c r="VJ62" s="26"/>
      <c r="VK62" s="26"/>
      <c r="VL62" s="26"/>
      <c r="VM62" s="26"/>
      <c r="VN62" s="26"/>
      <c r="VO62" s="26"/>
      <c r="VP62" s="26"/>
      <c r="VQ62" s="26"/>
      <c r="VR62" s="26"/>
      <c r="VS62" s="26"/>
      <c r="VT62" s="26"/>
      <c r="VU62" s="26"/>
      <c r="VV62" s="26"/>
      <c r="VW62" s="26"/>
      <c r="VX62" s="26"/>
      <c r="VY62" s="26"/>
      <c r="VZ62" s="26"/>
      <c r="WA62" s="26"/>
      <c r="WB62" s="26"/>
      <c r="WC62" s="26"/>
      <c r="WD62" s="26"/>
      <c r="WE62" s="26"/>
      <c r="WF62" s="26"/>
      <c r="WG62" s="26"/>
      <c r="WH62" s="26"/>
      <c r="WI62" s="26"/>
      <c r="WJ62" s="26"/>
      <c r="WK62" s="26"/>
      <c r="WL62" s="26"/>
      <c r="WM62" s="26"/>
      <c r="WN62" s="26"/>
      <c r="WO62" s="26"/>
      <c r="WP62" s="26"/>
      <c r="WQ62" s="26"/>
      <c r="WR62" s="26"/>
      <c r="WS62" s="26"/>
      <c r="WT62" s="26"/>
      <c r="WU62" s="26"/>
      <c r="WV62" s="26"/>
      <c r="WW62" s="26"/>
      <c r="WX62" s="26"/>
      <c r="WY62" s="26"/>
      <c r="WZ62" s="26"/>
      <c r="XA62" s="26"/>
      <c r="XB62" s="26"/>
      <c r="XC62" s="26"/>
      <c r="XD62" s="26"/>
      <c r="XE62" s="26"/>
      <c r="XF62" s="26"/>
      <c r="XG62" s="26"/>
      <c r="XH62" s="26"/>
      <c r="XI62" s="26"/>
      <c r="XJ62" s="26"/>
      <c r="XK62" s="26"/>
      <c r="XL62" s="26"/>
      <c r="XM62" s="26"/>
      <c r="XN62" s="26"/>
      <c r="XO62" s="26"/>
      <c r="XP62" s="26"/>
      <c r="XQ62" s="26"/>
      <c r="XR62" s="26"/>
      <c r="XS62" s="26"/>
      <c r="XT62" s="26"/>
      <c r="XU62" s="26"/>
      <c r="XV62" s="26"/>
      <c r="XW62" s="26"/>
      <c r="XX62" s="26"/>
      <c r="XY62" s="26"/>
      <c r="XZ62" s="26"/>
      <c r="YA62" s="26"/>
      <c r="YB62" s="26"/>
      <c r="YC62" s="26"/>
      <c r="YD62" s="26"/>
      <c r="YE62" s="26"/>
      <c r="YF62" s="26"/>
      <c r="YG62" s="26"/>
      <c r="YH62" s="26"/>
      <c r="YI62" s="26"/>
      <c r="YJ62" s="26"/>
      <c r="YK62" s="26"/>
      <c r="YL62" s="26"/>
      <c r="YM62" s="26"/>
      <c r="YN62" s="26"/>
      <c r="YO62" s="26"/>
      <c r="YP62" s="26"/>
      <c r="YQ62" s="26"/>
      <c r="YR62" s="26"/>
      <c r="YS62" s="26"/>
      <c r="YT62" s="26"/>
      <c r="YU62" s="26"/>
      <c r="YV62" s="26"/>
      <c r="YW62" s="26"/>
      <c r="YX62" s="26"/>
      <c r="YY62" s="26"/>
      <c r="YZ62" s="26"/>
      <c r="ZA62" s="26"/>
      <c r="ZB62" s="26"/>
      <c r="ZC62" s="26"/>
      <c r="ZD62" s="26"/>
      <c r="ZE62" s="26"/>
      <c r="ZF62" s="26"/>
      <c r="ZG62" s="26"/>
      <c r="ZH62" s="26"/>
      <c r="ZI62" s="26"/>
      <c r="ZJ62" s="26"/>
      <c r="ZK62" s="26"/>
      <c r="ZL62" s="26"/>
      <c r="ZM62" s="26"/>
      <c r="ZN62" s="26"/>
      <c r="ZO62" s="26"/>
      <c r="ZP62" s="26"/>
      <c r="ZQ62" s="26"/>
      <c r="ZR62" s="26"/>
      <c r="ZS62" s="26"/>
      <c r="ZT62" s="26"/>
      <c r="ZU62" s="26"/>
      <c r="ZV62" s="26"/>
      <c r="ZW62" s="26"/>
      <c r="ZX62" s="26"/>
      <c r="ZY62" s="26"/>
      <c r="ZZ62" s="26"/>
      <c r="AAA62" s="26"/>
      <c r="AAB62" s="26"/>
      <c r="AAC62" s="26"/>
      <c r="AAD62" s="26"/>
      <c r="AAE62" s="26"/>
      <c r="AAF62" s="26"/>
      <c r="AAG62" s="26"/>
      <c r="AAH62" s="26"/>
      <c r="AAI62" s="26"/>
      <c r="AAJ62" s="26"/>
      <c r="AAK62" s="26"/>
      <c r="AAL62" s="26"/>
      <c r="AAM62" s="26"/>
      <c r="AAN62" s="26"/>
      <c r="AAO62" s="26"/>
      <c r="AAP62" s="26"/>
      <c r="AAQ62" s="26"/>
      <c r="AAR62" s="26"/>
      <c r="AAS62" s="26"/>
      <c r="AAT62" s="26"/>
      <c r="AAU62" s="26"/>
      <c r="AAV62" s="26"/>
      <c r="AAW62" s="26"/>
      <c r="AAX62" s="26"/>
      <c r="AAY62" s="26"/>
      <c r="AAZ62" s="26"/>
      <c r="ABA62" s="26"/>
      <c r="ABB62" s="26"/>
      <c r="ABC62" s="26"/>
      <c r="ABD62" s="26"/>
      <c r="ABE62" s="26"/>
      <c r="ABF62" s="26"/>
      <c r="ABG62" s="26"/>
      <c r="ABH62" s="26"/>
      <c r="ABI62" s="26"/>
      <c r="ABJ62" s="26"/>
      <c r="ABK62" s="26"/>
      <c r="ABL62" s="26"/>
      <c r="ABM62" s="26"/>
      <c r="ABN62" s="26"/>
      <c r="ABO62" s="26"/>
      <c r="ABP62" s="26"/>
      <c r="ABQ62" s="26"/>
      <c r="ABR62" s="26"/>
      <c r="ABS62" s="26"/>
      <c r="ABT62" s="26"/>
      <c r="ABU62" s="26"/>
      <c r="ABV62" s="26"/>
      <c r="ABW62" s="26"/>
      <c r="ABX62" s="26"/>
      <c r="ABY62" s="26"/>
      <c r="ABZ62" s="26"/>
      <c r="ACA62" s="26"/>
      <c r="ACB62" s="26"/>
      <c r="ACC62" s="26"/>
      <c r="ACD62" s="26"/>
      <c r="ACE62" s="26"/>
      <c r="ACF62" s="26"/>
      <c r="ACG62" s="26"/>
      <c r="ACH62" s="26"/>
      <c r="ACI62" s="26"/>
      <c r="ACJ62" s="26"/>
      <c r="ACK62" s="26"/>
      <c r="ACL62" s="26"/>
      <c r="ACM62" s="26"/>
      <c r="ACN62" s="26"/>
      <c r="ACO62" s="26"/>
      <c r="ACP62" s="26"/>
      <c r="ACQ62" s="26"/>
      <c r="ACR62" s="26"/>
      <c r="ACS62" s="26"/>
      <c r="ACT62" s="26"/>
      <c r="ACU62" s="26"/>
      <c r="ACV62" s="26"/>
      <c r="ACW62" s="26"/>
      <c r="ACX62" s="26"/>
      <c r="ACY62" s="26"/>
      <c r="ACZ62" s="26"/>
      <c r="ADA62" s="26"/>
      <c r="ADB62" s="26"/>
      <c r="ADC62" s="26"/>
      <c r="ADD62" s="26"/>
      <c r="ADE62" s="26"/>
      <c r="ADF62" s="26"/>
      <c r="ADG62" s="26"/>
      <c r="ADH62" s="26"/>
      <c r="ADI62" s="26"/>
      <c r="ADJ62" s="26"/>
      <c r="ADK62" s="26"/>
      <c r="ADL62" s="26"/>
      <c r="ADM62" s="26"/>
      <c r="ADN62" s="26"/>
      <c r="ADO62" s="26"/>
      <c r="ADP62" s="26"/>
      <c r="ADQ62" s="26"/>
      <c r="ADR62" s="26"/>
      <c r="ADS62" s="26"/>
      <c r="ADT62" s="26"/>
      <c r="ADU62" s="26"/>
      <c r="ADV62" s="26"/>
      <c r="ADW62" s="26"/>
      <c r="ADX62" s="26"/>
      <c r="ADY62" s="26"/>
      <c r="ADZ62" s="26"/>
      <c r="AEA62" s="26"/>
      <c r="AEB62" s="26"/>
      <c r="AEC62" s="26"/>
      <c r="AED62" s="26"/>
      <c r="AEE62" s="26"/>
      <c r="AEF62" s="26"/>
      <c r="AEG62" s="26"/>
      <c r="AEH62" s="26"/>
      <c r="AEI62" s="26"/>
      <c r="AEJ62" s="26"/>
      <c r="AEK62" s="26"/>
      <c r="AEL62" s="26"/>
      <c r="AEM62" s="26"/>
      <c r="AEN62" s="26"/>
      <c r="AEO62" s="26"/>
      <c r="AEP62" s="26"/>
      <c r="AEQ62" s="26"/>
      <c r="AER62" s="26"/>
      <c r="AES62" s="26"/>
      <c r="AET62" s="26"/>
      <c r="AEU62" s="26"/>
      <c r="AEV62" s="26"/>
      <c r="AEW62" s="26"/>
      <c r="AEX62" s="26"/>
      <c r="AEY62" s="26"/>
      <c r="AEZ62" s="26"/>
      <c r="AFA62" s="26"/>
      <c r="AFB62" s="26"/>
      <c r="AFC62" s="26"/>
      <c r="AFD62" s="26"/>
      <c r="AFE62" s="26"/>
      <c r="AFF62" s="26"/>
      <c r="AFG62" s="26"/>
      <c r="AFH62" s="26"/>
      <c r="AFI62" s="26"/>
      <c r="AFJ62" s="26"/>
      <c r="AFK62" s="26"/>
      <c r="AFL62" s="26"/>
      <c r="AFM62" s="26"/>
      <c r="AFN62" s="26"/>
      <c r="AFO62" s="26"/>
      <c r="AFP62" s="26"/>
      <c r="AFQ62" s="26"/>
      <c r="AFR62" s="26"/>
      <c r="AFS62" s="26"/>
      <c r="AFT62" s="26"/>
      <c r="AFU62" s="26"/>
      <c r="AFV62" s="26"/>
      <c r="AFW62" s="26"/>
      <c r="AFX62" s="26"/>
      <c r="AFY62" s="26"/>
      <c r="AFZ62" s="26"/>
      <c r="AGA62" s="26"/>
      <c r="AGB62" s="26"/>
      <c r="AGC62" s="26"/>
      <c r="AGD62" s="26"/>
      <c r="AGE62" s="26"/>
      <c r="AGF62" s="26"/>
      <c r="AGG62" s="26"/>
      <c r="AGH62" s="26"/>
      <c r="AGI62" s="26"/>
      <c r="AGJ62" s="26"/>
      <c r="AGK62" s="26"/>
      <c r="AGL62" s="26"/>
      <c r="AGM62" s="26"/>
      <c r="AGN62" s="26"/>
      <c r="AGO62" s="26"/>
      <c r="AGP62" s="26"/>
      <c r="AGQ62" s="26"/>
      <c r="AGR62" s="26"/>
      <c r="AGS62" s="26"/>
      <c r="AGT62" s="26"/>
      <c r="AGU62" s="26"/>
      <c r="AGV62" s="26"/>
      <c r="AGW62" s="26"/>
      <c r="AGX62" s="26"/>
      <c r="AGY62" s="26"/>
      <c r="AGZ62" s="26"/>
      <c r="AHA62" s="26"/>
      <c r="AHB62" s="26"/>
      <c r="AHC62" s="26"/>
      <c r="AHD62" s="26"/>
      <c r="AHE62" s="26"/>
      <c r="AHF62" s="26"/>
      <c r="AHG62" s="26"/>
      <c r="AHH62" s="26"/>
      <c r="AHI62" s="26"/>
      <c r="AHJ62" s="26"/>
      <c r="AHK62" s="26"/>
      <c r="AHL62" s="26"/>
      <c r="AHM62" s="26"/>
      <c r="AHN62" s="26"/>
      <c r="AHO62" s="26"/>
      <c r="AHP62" s="26"/>
      <c r="AHQ62" s="26"/>
      <c r="AHR62" s="26"/>
      <c r="AHS62" s="26"/>
      <c r="AHT62" s="26"/>
      <c r="AHU62" s="26"/>
      <c r="AHV62" s="26"/>
      <c r="AHW62" s="26"/>
      <c r="AHX62" s="26"/>
      <c r="AHY62" s="26"/>
      <c r="AHZ62" s="26"/>
      <c r="AIA62" s="26"/>
      <c r="AIB62" s="26"/>
      <c r="AIC62" s="26"/>
      <c r="AID62" s="26"/>
      <c r="AIE62" s="26"/>
      <c r="AIF62" s="26"/>
      <c r="AIG62" s="26"/>
      <c r="AIH62" s="26"/>
      <c r="AII62" s="26"/>
      <c r="AIJ62" s="26"/>
      <c r="AIK62" s="26"/>
      <c r="AIL62" s="26"/>
      <c r="AIM62" s="26"/>
      <c r="AIN62" s="26"/>
      <c r="AIO62" s="26"/>
      <c r="AIP62" s="26"/>
      <c r="AIQ62" s="26"/>
      <c r="AIR62" s="26"/>
      <c r="AIS62" s="26"/>
      <c r="AIT62" s="26"/>
      <c r="AIU62" s="26"/>
      <c r="AIV62" s="26"/>
      <c r="AIW62" s="26"/>
      <c r="AIX62" s="26"/>
      <c r="AIY62" s="26"/>
      <c r="AIZ62" s="26"/>
      <c r="AJA62" s="26"/>
      <c r="AJB62" s="26"/>
      <c r="AJC62" s="26"/>
      <c r="AJD62" s="26"/>
      <c r="AJE62" s="26"/>
      <c r="AJF62" s="26"/>
      <c r="AJG62" s="26"/>
      <c r="AJH62" s="26"/>
      <c r="AJI62" s="26"/>
      <c r="AJJ62" s="26"/>
      <c r="AJK62" s="26"/>
      <c r="AJL62" s="26"/>
      <c r="AJM62" s="26"/>
      <c r="AJN62" s="26"/>
      <c r="AJO62" s="26"/>
      <c r="AJP62" s="26"/>
      <c r="AJQ62" s="26"/>
      <c r="AJR62" s="26"/>
      <c r="AJS62" s="26"/>
      <c r="AJT62" s="26"/>
      <c r="AJU62" s="26"/>
      <c r="AJV62" s="26"/>
      <c r="AJW62" s="26"/>
      <c r="AJX62" s="26"/>
      <c r="AJY62" s="26"/>
      <c r="AJZ62" s="26"/>
      <c r="AKA62" s="26"/>
      <c r="AKB62" s="26"/>
      <c r="AKC62" s="26"/>
      <c r="AKD62" s="26"/>
      <c r="AKE62" s="26"/>
      <c r="AKF62" s="26"/>
      <c r="AKG62" s="26"/>
      <c r="AKH62" s="26"/>
      <c r="AKI62" s="26"/>
      <c r="AKJ62" s="26"/>
      <c r="AKK62" s="26"/>
      <c r="AKL62" s="26"/>
      <c r="AKM62" s="26"/>
      <c r="AKN62" s="26"/>
      <c r="AKO62" s="26"/>
      <c r="AKP62" s="26"/>
      <c r="AKQ62" s="26"/>
      <c r="AKR62" s="26"/>
      <c r="AKS62" s="26"/>
      <c r="AKT62" s="26"/>
      <c r="AKU62" s="26"/>
      <c r="AKV62" s="26"/>
      <c r="AKW62" s="26"/>
      <c r="AKX62" s="26"/>
      <c r="AKY62" s="26"/>
      <c r="AKZ62" s="26"/>
      <c r="ALA62" s="26"/>
      <c r="ALB62" s="26"/>
      <c r="ALC62" s="26"/>
      <c r="ALD62" s="26"/>
      <c r="ALE62" s="26"/>
      <c r="ALF62" s="26"/>
      <c r="ALG62" s="26"/>
      <c r="ALH62" s="26"/>
      <c r="ALI62" s="26"/>
      <c r="ALJ62" s="26"/>
      <c r="ALK62" s="26"/>
      <c r="ALL62" s="26"/>
      <c r="ALM62" s="26"/>
      <c r="ALN62" s="26"/>
      <c r="ALO62" s="26"/>
      <c r="ALP62" s="26"/>
      <c r="ALQ62" s="26"/>
      <c r="ALR62" s="26"/>
      <c r="ALS62" s="26"/>
      <c r="ALT62" s="26"/>
      <c r="ALU62" s="26"/>
      <c r="ALV62" s="26"/>
      <c r="ALW62" s="26"/>
      <c r="ALX62" s="26"/>
      <c r="ALY62" s="26"/>
      <c r="ALZ62" s="26"/>
      <c r="AMA62" s="26"/>
      <c r="AMB62" s="26"/>
      <c r="AMC62" s="26"/>
      <c r="AMD62" s="26"/>
      <c r="AME62" s="26"/>
      <c r="AMF62" s="26"/>
      <c r="AMG62" s="26"/>
      <c r="AMH62" s="26"/>
      <c r="AMI62" s="26"/>
      <c r="AMJ62" s="26"/>
      <c r="AMK62" s="26"/>
      <c r="AML62" s="26"/>
      <c r="AMM62" s="26"/>
      <c r="AMN62" s="26"/>
      <c r="AMO62" s="26"/>
      <c r="AMP62" s="26"/>
      <c r="AMQ62" s="26"/>
      <c r="AMR62" s="26"/>
      <c r="AMS62" s="26"/>
      <c r="AMT62" s="26"/>
      <c r="AMU62" s="26"/>
      <c r="AMV62" s="26"/>
      <c r="AMW62" s="26"/>
      <c r="AMX62" s="26"/>
      <c r="AMY62" s="26"/>
      <c r="AMZ62" s="26"/>
      <c r="ANA62" s="26"/>
      <c r="ANB62" s="26"/>
      <c r="ANC62" s="26"/>
      <c r="AND62" s="26"/>
      <c r="ANE62" s="26"/>
      <c r="ANF62" s="26"/>
      <c r="ANG62" s="26"/>
      <c r="ANH62" s="26"/>
      <c r="ANI62" s="26"/>
      <c r="ANJ62" s="26"/>
      <c r="ANK62" s="26"/>
      <c r="ANL62" s="26"/>
      <c r="ANM62" s="26"/>
      <c r="ANN62" s="26"/>
      <c r="ANO62" s="26"/>
      <c r="ANP62" s="26"/>
      <c r="ANQ62" s="26"/>
      <c r="ANR62" s="26"/>
      <c r="ANS62" s="26"/>
      <c r="ANT62" s="26"/>
      <c r="ANU62" s="26"/>
      <c r="ANV62" s="26"/>
      <c r="ANW62" s="26"/>
      <c r="ANX62" s="26"/>
      <c r="ANY62" s="26"/>
      <c r="ANZ62" s="26"/>
      <c r="AOA62" s="26"/>
      <c r="AOB62" s="26"/>
      <c r="AOC62" s="26"/>
      <c r="AOD62" s="26"/>
      <c r="AOE62" s="26"/>
      <c r="AOF62" s="26"/>
      <c r="AOG62" s="26"/>
      <c r="AOH62" s="26"/>
      <c r="AOI62" s="26"/>
      <c r="AOJ62" s="26"/>
      <c r="AOK62" s="26"/>
      <c r="AOL62" s="26"/>
      <c r="AOM62" s="26"/>
      <c r="AON62" s="26"/>
      <c r="AOO62" s="26"/>
      <c r="AOP62" s="26"/>
      <c r="AOQ62" s="26"/>
      <c r="AOR62" s="26"/>
      <c r="AOS62" s="26"/>
      <c r="AOT62" s="26"/>
      <c r="AOU62" s="26"/>
      <c r="AOV62" s="26"/>
      <c r="AOW62" s="26"/>
      <c r="AOX62" s="26"/>
      <c r="AOY62" s="26"/>
      <c r="AOZ62" s="26"/>
      <c r="APA62" s="26"/>
      <c r="APB62" s="26"/>
      <c r="APC62" s="26"/>
      <c r="APD62" s="26"/>
      <c r="APE62" s="26"/>
      <c r="APF62" s="26"/>
      <c r="APG62" s="26"/>
      <c r="APH62" s="26"/>
      <c r="API62" s="26"/>
      <c r="APJ62" s="26"/>
      <c r="APK62" s="26"/>
      <c r="APL62" s="26"/>
      <c r="APM62" s="26"/>
      <c r="APN62" s="26"/>
      <c r="APO62" s="26"/>
      <c r="APP62" s="26"/>
      <c r="APQ62" s="26"/>
      <c r="APR62" s="26"/>
      <c r="APS62" s="26"/>
      <c r="APT62" s="26"/>
      <c r="APU62" s="26"/>
      <c r="APV62" s="26"/>
      <c r="APW62" s="26"/>
      <c r="APX62" s="26"/>
      <c r="APY62" s="26"/>
      <c r="APZ62" s="26"/>
      <c r="AQA62" s="26"/>
      <c r="AQB62" s="26"/>
      <c r="AQC62" s="26"/>
      <c r="AQD62" s="26"/>
      <c r="AQE62" s="26"/>
      <c r="AQF62" s="26"/>
      <c r="AQG62" s="26"/>
      <c r="AQH62" s="26"/>
      <c r="AQI62" s="26"/>
      <c r="AQJ62" s="26"/>
      <c r="AQK62" s="26"/>
      <c r="AQL62" s="26"/>
      <c r="AQM62" s="26"/>
      <c r="AQN62" s="26"/>
      <c r="AQO62" s="26"/>
      <c r="AQP62" s="26"/>
      <c r="AQQ62" s="26"/>
      <c r="AQR62" s="26"/>
      <c r="AQS62" s="26"/>
      <c r="AQT62" s="26"/>
      <c r="AQU62" s="26"/>
      <c r="AQV62" s="26"/>
      <c r="AQW62" s="26"/>
      <c r="AQX62" s="26"/>
      <c r="AQY62" s="26"/>
      <c r="AQZ62" s="26"/>
      <c r="ARA62" s="26"/>
      <c r="ARB62" s="26"/>
      <c r="ARC62" s="26"/>
      <c r="ARD62" s="26"/>
      <c r="ARE62" s="26"/>
      <c r="ARF62" s="26"/>
      <c r="ARG62" s="26"/>
      <c r="ARH62" s="26"/>
      <c r="ARI62" s="26"/>
      <c r="ARJ62" s="26"/>
      <c r="ARK62" s="26"/>
      <c r="ARL62" s="26"/>
      <c r="ARM62" s="26"/>
      <c r="ARN62" s="26"/>
      <c r="ARO62" s="26"/>
      <c r="ARP62" s="26"/>
      <c r="ARQ62" s="26"/>
      <c r="ARR62" s="26"/>
      <c r="ARS62" s="26"/>
      <c r="ART62" s="26"/>
      <c r="ARU62" s="26"/>
      <c r="ARV62" s="26"/>
      <c r="ARW62" s="26"/>
      <c r="ARX62" s="26"/>
      <c r="ARY62" s="26"/>
      <c r="ARZ62" s="26"/>
      <c r="ASA62" s="26"/>
      <c r="ASB62" s="26"/>
      <c r="ASC62" s="26"/>
      <c r="ASD62" s="26"/>
      <c r="ASE62" s="26"/>
      <c r="ASF62" s="26"/>
      <c r="ASG62" s="26"/>
      <c r="ASH62" s="26"/>
      <c r="ASI62" s="26"/>
      <c r="ASJ62" s="26"/>
      <c r="ASK62" s="26"/>
      <c r="ASL62" s="26"/>
      <c r="ASM62" s="26"/>
      <c r="ASN62" s="26"/>
      <c r="ASO62" s="26"/>
      <c r="ASP62" s="26"/>
      <c r="ASQ62" s="26"/>
      <c r="ASR62" s="26"/>
      <c r="ASS62" s="26"/>
      <c r="AST62" s="26"/>
      <c r="ASU62" s="26"/>
      <c r="ASV62" s="26"/>
      <c r="ASW62" s="26"/>
      <c r="ASX62" s="26"/>
      <c r="ASY62" s="26"/>
      <c r="ASZ62" s="26"/>
      <c r="ATA62" s="26"/>
      <c r="ATB62" s="26"/>
      <c r="ATC62" s="26"/>
      <c r="ATD62" s="26"/>
      <c r="ATE62" s="26"/>
      <c r="ATF62" s="26"/>
      <c r="ATG62" s="26"/>
      <c r="ATH62" s="26"/>
      <c r="ATI62" s="26"/>
      <c r="ATJ62" s="26"/>
      <c r="ATK62" s="26"/>
      <c r="ATL62" s="26"/>
      <c r="ATM62" s="26"/>
      <c r="ATN62" s="26"/>
      <c r="ATO62" s="26"/>
      <c r="ATP62" s="26"/>
      <c r="ATQ62" s="26"/>
      <c r="ATR62" s="26"/>
      <c r="ATS62" s="26"/>
      <c r="ATT62" s="26"/>
      <c r="ATU62" s="26"/>
      <c r="ATV62" s="26"/>
      <c r="ATW62" s="26"/>
      <c r="ATX62" s="26"/>
      <c r="ATY62" s="26"/>
      <c r="ATZ62" s="26"/>
      <c r="AUA62" s="26"/>
      <c r="AUB62" s="26"/>
      <c r="AUC62" s="26"/>
      <c r="AUD62" s="26"/>
      <c r="AUE62" s="26"/>
      <c r="AUF62" s="26"/>
      <c r="AUG62" s="26"/>
      <c r="AUH62" s="26"/>
      <c r="AUI62" s="26"/>
      <c r="AUJ62" s="26"/>
      <c r="AUK62" s="26"/>
      <c r="AUL62" s="26"/>
      <c r="AUM62" s="26"/>
      <c r="AUN62" s="26"/>
      <c r="AUO62" s="26"/>
      <c r="AUP62" s="26"/>
      <c r="AUQ62" s="26"/>
      <c r="AUR62" s="26"/>
      <c r="AUS62" s="26"/>
      <c r="AUT62" s="26"/>
      <c r="AUU62" s="26"/>
      <c r="AUV62" s="26"/>
      <c r="AUW62" s="26"/>
      <c r="AUX62" s="26"/>
      <c r="AUY62" s="26"/>
      <c r="AUZ62" s="26"/>
      <c r="AVA62" s="26"/>
      <c r="AVB62" s="26"/>
      <c r="AVC62" s="26"/>
      <c r="AVD62" s="26"/>
      <c r="AVE62" s="26"/>
      <c r="AVF62" s="26"/>
      <c r="AVG62" s="26"/>
      <c r="AVH62" s="26"/>
      <c r="AVI62" s="26"/>
      <c r="AVJ62" s="26"/>
      <c r="AVK62" s="26"/>
      <c r="AVL62" s="26"/>
      <c r="AVM62" s="26"/>
      <c r="AVN62" s="26"/>
      <c r="AVO62" s="26"/>
      <c r="AVP62" s="26"/>
      <c r="AVQ62" s="26"/>
      <c r="AVR62" s="26"/>
      <c r="AVS62" s="26"/>
      <c r="AVT62" s="26"/>
      <c r="AVU62" s="26"/>
      <c r="AVV62" s="26"/>
      <c r="AVW62" s="26"/>
      <c r="AVX62" s="26"/>
      <c r="AVY62" s="26"/>
      <c r="AVZ62" s="26"/>
      <c r="AWA62" s="26"/>
      <c r="AWB62" s="26"/>
      <c r="AWC62" s="26"/>
      <c r="AWD62" s="26"/>
      <c r="AWE62" s="26"/>
      <c r="AWF62" s="26"/>
      <c r="AWG62" s="26"/>
      <c r="AWH62" s="26"/>
      <c r="AWI62" s="26"/>
      <c r="AWJ62" s="26"/>
      <c r="AWK62" s="26"/>
      <c r="AWL62" s="26"/>
      <c r="AWM62" s="26"/>
      <c r="AWN62" s="26"/>
      <c r="AWO62" s="26"/>
      <c r="AWP62" s="26"/>
      <c r="AWQ62" s="26"/>
      <c r="AWR62" s="26"/>
      <c r="AWS62" s="26"/>
      <c r="AWT62" s="26"/>
      <c r="AWU62" s="26"/>
      <c r="AWV62" s="26"/>
      <c r="AWW62" s="26"/>
      <c r="AWX62" s="26"/>
      <c r="AWY62" s="26"/>
      <c r="AWZ62" s="26"/>
      <c r="AXA62" s="26"/>
      <c r="AXB62" s="26"/>
      <c r="AXC62" s="26"/>
      <c r="AXD62" s="26"/>
      <c r="AXE62" s="26"/>
      <c r="AXF62" s="26"/>
      <c r="AXG62" s="26"/>
      <c r="AXH62" s="26"/>
      <c r="AXI62" s="26"/>
      <c r="AXJ62" s="26"/>
      <c r="AXK62" s="26"/>
      <c r="AXL62" s="26"/>
      <c r="AXM62" s="26"/>
      <c r="AXN62" s="26"/>
      <c r="AXO62" s="26"/>
      <c r="AXP62" s="26"/>
      <c r="AXQ62" s="26"/>
      <c r="AXR62" s="26"/>
      <c r="AXS62" s="26"/>
      <c r="AXT62" s="26"/>
      <c r="AXU62" s="26"/>
      <c r="AXV62" s="26"/>
      <c r="AXW62" s="26"/>
      <c r="AXX62" s="26"/>
      <c r="AXY62" s="26"/>
      <c r="AXZ62" s="26"/>
      <c r="AYA62" s="26"/>
      <c r="AYB62" s="26"/>
      <c r="AYC62" s="26"/>
      <c r="AYD62" s="26"/>
      <c r="AYE62" s="26"/>
      <c r="AYF62" s="26"/>
      <c r="AYG62" s="26"/>
      <c r="AYH62" s="26"/>
      <c r="AYI62" s="26"/>
      <c r="AYJ62" s="26"/>
      <c r="AYK62" s="26"/>
      <c r="AYL62" s="26"/>
      <c r="AYM62" s="26"/>
      <c r="AYN62" s="26"/>
      <c r="AYO62" s="26"/>
      <c r="AYP62" s="26"/>
      <c r="AYQ62" s="26"/>
      <c r="AYR62" s="26"/>
      <c r="AYS62" s="26"/>
      <c r="AYT62" s="26"/>
      <c r="AYU62" s="26"/>
      <c r="AYV62" s="26"/>
      <c r="AYW62" s="26"/>
      <c r="AYX62" s="26"/>
      <c r="AYY62" s="26"/>
      <c r="AYZ62" s="26"/>
      <c r="AZA62" s="26"/>
      <c r="AZB62" s="26"/>
      <c r="AZC62" s="26"/>
      <c r="AZD62" s="26"/>
      <c r="AZE62" s="26"/>
      <c r="AZF62" s="26"/>
      <c r="AZG62" s="26"/>
      <c r="AZH62" s="26"/>
      <c r="AZI62" s="26"/>
      <c r="AZJ62" s="26"/>
      <c r="AZK62" s="26"/>
      <c r="AZL62" s="26"/>
      <c r="AZM62" s="26"/>
      <c r="AZN62" s="26"/>
      <c r="AZO62" s="26"/>
      <c r="AZP62" s="26"/>
      <c r="AZQ62" s="26"/>
      <c r="AZR62" s="26"/>
      <c r="AZS62" s="26"/>
      <c r="AZT62" s="26"/>
      <c r="AZU62" s="26"/>
      <c r="AZV62" s="26"/>
      <c r="AZW62" s="26"/>
      <c r="AZX62" s="26"/>
      <c r="AZY62" s="26"/>
      <c r="AZZ62" s="26"/>
      <c r="BAA62" s="26"/>
      <c r="BAB62" s="26"/>
      <c r="BAC62" s="26"/>
      <c r="BAD62" s="26"/>
      <c r="BAE62" s="26"/>
      <c r="BAF62" s="26"/>
      <c r="BAG62" s="26"/>
      <c r="BAH62" s="26"/>
      <c r="BAI62" s="26"/>
      <c r="BAJ62" s="26"/>
      <c r="BAK62" s="26"/>
      <c r="BAL62" s="26"/>
      <c r="BAM62" s="26"/>
      <c r="BAN62" s="26"/>
      <c r="BAO62" s="26"/>
      <c r="BAP62" s="26"/>
      <c r="BAQ62" s="26"/>
      <c r="BAR62" s="26"/>
      <c r="BAS62" s="26"/>
      <c r="BAT62" s="26"/>
      <c r="BAU62" s="26"/>
      <c r="BAV62" s="26"/>
      <c r="BAW62" s="26"/>
      <c r="BAX62" s="26"/>
      <c r="BAY62" s="26"/>
      <c r="BAZ62" s="26"/>
      <c r="BBA62" s="26"/>
      <c r="BBB62" s="26"/>
      <c r="BBC62" s="26"/>
      <c r="BBD62" s="26"/>
      <c r="BBE62" s="26"/>
      <c r="BBF62" s="26"/>
      <c r="BBG62" s="26"/>
      <c r="BBH62" s="26"/>
      <c r="BBI62" s="26"/>
      <c r="BBJ62" s="26"/>
      <c r="BBK62" s="26"/>
      <c r="BBL62" s="26"/>
      <c r="BBM62" s="26"/>
      <c r="BBN62" s="26"/>
      <c r="BBO62" s="26"/>
      <c r="BBP62" s="26"/>
      <c r="BBQ62" s="26"/>
      <c r="BBR62" s="26"/>
      <c r="BBS62" s="26"/>
      <c r="BBT62" s="26"/>
      <c r="BBU62" s="26"/>
      <c r="BBV62" s="26"/>
      <c r="BBW62" s="26"/>
      <c r="BBX62" s="26"/>
      <c r="BBY62" s="26"/>
      <c r="BBZ62" s="26"/>
      <c r="BCA62" s="26"/>
      <c r="BCB62" s="26"/>
      <c r="BCC62" s="26"/>
      <c r="BCD62" s="26"/>
      <c r="BCE62" s="26"/>
      <c r="BCF62" s="26"/>
      <c r="BCG62" s="26"/>
      <c r="BCH62" s="26"/>
      <c r="BCI62" s="26"/>
      <c r="BCJ62" s="26"/>
      <c r="BCK62" s="26"/>
      <c r="BCL62" s="26"/>
      <c r="BCM62" s="26"/>
      <c r="BCN62" s="26"/>
      <c r="BCO62" s="26"/>
      <c r="BCP62" s="26"/>
      <c r="BCQ62" s="26"/>
      <c r="BCR62" s="26"/>
      <c r="BCS62" s="26"/>
      <c r="BCT62" s="26"/>
      <c r="BCU62" s="26"/>
      <c r="BCV62" s="26"/>
      <c r="BCW62" s="26"/>
      <c r="BCX62" s="26"/>
      <c r="BCY62" s="26"/>
      <c r="BCZ62" s="26"/>
      <c r="BDA62" s="26"/>
      <c r="BDB62" s="26"/>
      <c r="BDC62" s="26"/>
      <c r="BDD62" s="26"/>
      <c r="BDE62" s="26"/>
      <c r="BDF62" s="26"/>
      <c r="BDG62" s="26"/>
      <c r="BDH62" s="26"/>
      <c r="BDI62" s="26"/>
      <c r="BDJ62" s="26"/>
      <c r="BDK62" s="26"/>
      <c r="BDL62" s="26"/>
      <c r="BDM62" s="26"/>
      <c r="BDN62" s="26"/>
      <c r="BDO62" s="26"/>
      <c r="BDP62" s="26"/>
      <c r="BDQ62" s="26"/>
      <c r="BDR62" s="26"/>
      <c r="BDS62" s="26"/>
      <c r="BDT62" s="26"/>
      <c r="BDU62" s="26"/>
      <c r="BDV62" s="26"/>
      <c r="BDW62" s="26"/>
      <c r="BDX62" s="26"/>
      <c r="BDY62" s="26"/>
      <c r="BDZ62" s="26"/>
      <c r="BEA62" s="26"/>
      <c r="BEB62" s="26"/>
      <c r="BEC62" s="26"/>
      <c r="BED62" s="26"/>
      <c r="BEE62" s="26"/>
      <c r="BEF62" s="26"/>
      <c r="BEG62" s="26"/>
      <c r="BEH62" s="26"/>
      <c r="BEI62" s="26"/>
      <c r="BEJ62" s="26"/>
      <c r="BEK62" s="26"/>
      <c r="BEL62" s="26"/>
      <c r="BEM62" s="26"/>
      <c r="BEN62" s="26"/>
      <c r="BEO62" s="26"/>
      <c r="BEP62" s="26"/>
      <c r="BEQ62" s="26"/>
      <c r="BER62" s="26"/>
      <c r="BES62" s="26"/>
      <c r="BET62" s="26"/>
      <c r="BEU62" s="26"/>
      <c r="BEV62" s="26"/>
      <c r="BEW62" s="26"/>
      <c r="BEX62" s="26"/>
      <c r="BEY62" s="26"/>
      <c r="BEZ62" s="26"/>
      <c r="BFA62" s="26"/>
      <c r="BFB62" s="26"/>
      <c r="BFC62" s="26"/>
      <c r="BFD62" s="26"/>
      <c r="BFE62" s="26"/>
      <c r="BFF62" s="26"/>
      <c r="BFG62" s="26"/>
      <c r="BFH62" s="26"/>
      <c r="BFI62" s="26"/>
      <c r="BFJ62" s="26"/>
      <c r="BFK62" s="26"/>
      <c r="BFL62" s="26"/>
      <c r="BFM62" s="26"/>
      <c r="BFN62" s="26"/>
      <c r="BFO62" s="26"/>
      <c r="BFP62" s="26"/>
      <c r="BFQ62" s="26"/>
      <c r="BFR62" s="26"/>
      <c r="BFS62" s="26"/>
      <c r="BFT62" s="26"/>
      <c r="BFU62" s="26"/>
      <c r="BFV62" s="26"/>
      <c r="BFW62" s="26"/>
      <c r="BFX62" s="26"/>
      <c r="BFY62" s="26"/>
      <c r="BFZ62" s="26"/>
      <c r="BGA62" s="26"/>
      <c r="BGB62" s="26"/>
      <c r="BGC62" s="26"/>
      <c r="BGD62" s="26"/>
      <c r="BGE62" s="26"/>
      <c r="BGF62" s="26"/>
      <c r="BGG62" s="26"/>
      <c r="BGH62" s="26"/>
      <c r="BGI62" s="26"/>
      <c r="BGJ62" s="26"/>
      <c r="BGK62" s="26"/>
      <c r="BGL62" s="26"/>
      <c r="BGM62" s="26"/>
      <c r="BGN62" s="26"/>
      <c r="BGO62" s="26"/>
      <c r="BGP62" s="26"/>
      <c r="BGQ62" s="26"/>
      <c r="BGR62" s="26"/>
      <c r="BGS62" s="26"/>
      <c r="BGT62" s="26"/>
      <c r="BGU62" s="26"/>
      <c r="BGV62" s="26"/>
      <c r="BGW62" s="26"/>
      <c r="BGX62" s="26"/>
      <c r="BGY62" s="26"/>
      <c r="BGZ62" s="26"/>
      <c r="BHA62" s="26"/>
      <c r="BHB62" s="26"/>
      <c r="BHC62" s="26"/>
      <c r="BHD62" s="26"/>
      <c r="BHE62" s="26"/>
      <c r="BHF62" s="26"/>
      <c r="BHG62" s="26"/>
      <c r="BHH62" s="26"/>
      <c r="BHI62" s="26"/>
      <c r="BHJ62" s="26"/>
      <c r="BHK62" s="26"/>
      <c r="BHL62" s="26"/>
      <c r="BHM62" s="26"/>
      <c r="BHN62" s="26"/>
      <c r="BHO62" s="26"/>
      <c r="BHP62" s="26"/>
      <c r="BHQ62" s="26"/>
      <c r="BHR62" s="26"/>
      <c r="BHS62" s="26"/>
      <c r="BHT62" s="26"/>
      <c r="BHU62" s="26"/>
      <c r="BHV62" s="26"/>
      <c r="BHW62" s="26"/>
      <c r="BHX62" s="26"/>
      <c r="BHY62" s="26"/>
      <c r="BHZ62" s="26"/>
      <c r="BIA62" s="26"/>
      <c r="BIB62" s="26"/>
      <c r="BIC62" s="26"/>
      <c r="BID62" s="26"/>
      <c r="BIE62" s="26"/>
      <c r="BIF62" s="26"/>
      <c r="BIG62" s="26"/>
      <c r="BIH62" s="26"/>
      <c r="BII62" s="26"/>
      <c r="BIJ62" s="26"/>
      <c r="BIK62" s="26"/>
      <c r="BIL62" s="26"/>
      <c r="BIM62" s="26"/>
      <c r="BIN62" s="26"/>
      <c r="BIO62" s="26"/>
      <c r="BIP62" s="26"/>
      <c r="BIQ62" s="26"/>
      <c r="BIR62" s="26"/>
      <c r="BIS62" s="26"/>
      <c r="BIT62" s="26"/>
      <c r="BIU62" s="26"/>
      <c r="BIV62" s="26"/>
      <c r="BIW62" s="26"/>
      <c r="BIX62" s="26"/>
      <c r="BIY62" s="26"/>
      <c r="BIZ62" s="26"/>
      <c r="BJA62" s="26"/>
      <c r="BJB62" s="26"/>
      <c r="BJC62" s="26"/>
      <c r="BJD62" s="26"/>
      <c r="BJE62" s="26"/>
      <c r="BJF62" s="26"/>
      <c r="BJG62" s="26"/>
      <c r="BJH62" s="26"/>
      <c r="BJI62" s="26"/>
      <c r="BJJ62" s="26"/>
      <c r="BJK62" s="26"/>
      <c r="BJL62" s="26"/>
      <c r="BJM62" s="26"/>
      <c r="BJN62" s="26"/>
      <c r="BJO62" s="26"/>
      <c r="BJP62" s="26"/>
      <c r="BJQ62" s="26"/>
      <c r="BJR62" s="26"/>
      <c r="BJS62" s="26"/>
      <c r="BJT62" s="26"/>
      <c r="BJU62" s="26"/>
      <c r="BJV62" s="26"/>
      <c r="BJW62" s="26"/>
      <c r="BJX62" s="26"/>
      <c r="BJY62" s="26"/>
      <c r="BJZ62" s="26"/>
      <c r="BKA62" s="26"/>
      <c r="BKB62" s="26"/>
      <c r="BKC62" s="26"/>
      <c r="BKD62" s="26"/>
      <c r="BKE62" s="26"/>
      <c r="BKF62" s="26"/>
      <c r="BKG62" s="26"/>
      <c r="BKH62" s="26"/>
      <c r="BKI62" s="26"/>
      <c r="BKJ62" s="26"/>
      <c r="BKK62" s="26"/>
      <c r="BKL62" s="26"/>
      <c r="BKM62" s="26"/>
      <c r="BKN62" s="26"/>
      <c r="BKO62" s="26"/>
      <c r="BKP62" s="26"/>
      <c r="BKQ62" s="26"/>
      <c r="BKR62" s="26"/>
      <c r="BKS62" s="26"/>
      <c r="BKT62" s="26"/>
      <c r="BKU62" s="26"/>
      <c r="BKV62" s="26"/>
      <c r="BKW62" s="26"/>
      <c r="BKX62" s="26"/>
      <c r="BKY62" s="26"/>
      <c r="BKZ62" s="26"/>
      <c r="BLA62" s="26"/>
      <c r="BLB62" s="26"/>
      <c r="BLC62" s="26"/>
      <c r="BLD62" s="26"/>
      <c r="BLE62" s="26"/>
      <c r="BLF62" s="26"/>
      <c r="BLG62" s="26"/>
      <c r="BLH62" s="26"/>
      <c r="BLI62" s="26"/>
      <c r="BLJ62" s="26"/>
      <c r="BLK62" s="26"/>
      <c r="BLL62" s="26"/>
      <c r="BLM62" s="26"/>
      <c r="BLN62" s="26"/>
      <c r="BLO62" s="26"/>
      <c r="BLP62" s="26"/>
      <c r="BLQ62" s="26"/>
      <c r="BLR62" s="26"/>
      <c r="BLS62" s="26"/>
      <c r="BLT62" s="26"/>
      <c r="BLU62" s="26"/>
      <c r="BLV62" s="26"/>
      <c r="BLW62" s="26"/>
      <c r="BLX62" s="26"/>
      <c r="BLY62" s="26"/>
      <c r="BLZ62" s="26"/>
      <c r="BMA62" s="26"/>
      <c r="BMB62" s="26"/>
      <c r="BMC62" s="26"/>
      <c r="BMD62" s="26"/>
      <c r="BME62" s="26"/>
      <c r="BMF62" s="26"/>
      <c r="BMG62" s="26"/>
      <c r="BMH62" s="26"/>
      <c r="BMI62" s="26"/>
      <c r="BMJ62" s="26"/>
      <c r="BMK62" s="26"/>
      <c r="BML62" s="26"/>
      <c r="BMM62" s="26"/>
      <c r="BMN62" s="26"/>
      <c r="BMO62" s="26"/>
      <c r="BMP62" s="26"/>
      <c r="BMQ62" s="26"/>
      <c r="BMR62" s="26"/>
      <c r="BMS62" s="26"/>
      <c r="BMT62" s="26"/>
      <c r="BMU62" s="26"/>
      <c r="BMV62" s="26"/>
      <c r="BMW62" s="26"/>
      <c r="BMX62" s="26"/>
      <c r="BMY62" s="26"/>
      <c r="BMZ62" s="26"/>
      <c r="BNA62" s="26"/>
      <c r="BNB62" s="26"/>
      <c r="BNC62" s="26"/>
      <c r="BND62" s="26"/>
      <c r="BNE62" s="26"/>
      <c r="BNF62" s="26"/>
      <c r="BNG62" s="26"/>
      <c r="BNH62" s="26"/>
      <c r="BNI62" s="26"/>
      <c r="BNJ62" s="26"/>
      <c r="BNK62" s="26"/>
      <c r="BNL62" s="26"/>
      <c r="BNM62" s="26"/>
      <c r="BNN62" s="26"/>
      <c r="BNO62" s="26"/>
      <c r="BNP62" s="26"/>
      <c r="BNQ62" s="26"/>
      <c r="BNR62" s="26"/>
      <c r="BNS62" s="26"/>
      <c r="BNT62" s="26"/>
      <c r="BNU62" s="26"/>
      <c r="BNV62" s="26"/>
      <c r="BNW62" s="26"/>
      <c r="BNX62" s="26"/>
      <c r="BNY62" s="26"/>
      <c r="BNZ62" s="26"/>
      <c r="BOA62" s="26"/>
      <c r="BOB62" s="26"/>
      <c r="BOC62" s="26"/>
      <c r="BOD62" s="26"/>
      <c r="BOE62" s="26"/>
      <c r="BOF62" s="26"/>
      <c r="BOG62" s="26"/>
      <c r="BOH62" s="26"/>
      <c r="BOI62" s="26"/>
      <c r="BOJ62" s="26"/>
      <c r="BOK62" s="26"/>
      <c r="BOL62" s="26"/>
      <c r="BOM62" s="26"/>
      <c r="BON62" s="26"/>
      <c r="BOO62" s="26"/>
      <c r="BOP62" s="26"/>
      <c r="BOQ62" s="26"/>
      <c r="BOR62" s="26"/>
      <c r="BOS62" s="26"/>
      <c r="BOT62" s="26"/>
      <c r="BOU62" s="26"/>
      <c r="BOV62" s="26"/>
      <c r="BOW62" s="26"/>
      <c r="BOX62" s="26"/>
      <c r="BOY62" s="26"/>
      <c r="BOZ62" s="26"/>
      <c r="BPA62" s="26"/>
      <c r="BPB62" s="26"/>
      <c r="BPC62" s="26"/>
      <c r="BPD62" s="26"/>
      <c r="BPE62" s="26"/>
      <c r="BPF62" s="26"/>
      <c r="BPG62" s="26"/>
      <c r="BPH62" s="26"/>
      <c r="BPI62" s="26"/>
      <c r="BPJ62" s="26"/>
      <c r="BPK62" s="26"/>
      <c r="BPL62" s="26"/>
      <c r="BPM62" s="26"/>
      <c r="BPN62" s="26"/>
      <c r="BPO62" s="26"/>
      <c r="BPP62" s="26"/>
      <c r="BPQ62" s="26"/>
      <c r="BPR62" s="26"/>
      <c r="BPS62" s="26"/>
      <c r="BPT62" s="26"/>
      <c r="BPU62" s="26"/>
      <c r="BPV62" s="26"/>
      <c r="BPW62" s="26"/>
      <c r="BPX62" s="26"/>
      <c r="BPY62" s="26"/>
      <c r="BPZ62" s="26"/>
      <c r="BQA62" s="26"/>
      <c r="BQB62" s="26"/>
      <c r="BQC62" s="26"/>
      <c r="BQD62" s="26"/>
      <c r="BQE62" s="26"/>
      <c r="BQF62" s="26"/>
      <c r="BQG62" s="26"/>
      <c r="BQH62" s="26"/>
      <c r="BQI62" s="26"/>
      <c r="BQJ62" s="26"/>
      <c r="BQK62" s="26"/>
      <c r="BQL62" s="26"/>
      <c r="BQM62" s="26"/>
      <c r="BQN62" s="26"/>
      <c r="BQO62" s="26"/>
      <c r="BQP62" s="26"/>
      <c r="BQQ62" s="26"/>
      <c r="BQR62" s="26"/>
      <c r="BQS62" s="26"/>
      <c r="BQT62" s="26"/>
      <c r="BQU62" s="26"/>
      <c r="BQV62" s="26"/>
      <c r="BQW62" s="26"/>
      <c r="BQX62" s="26"/>
      <c r="BQY62" s="26"/>
      <c r="BQZ62" s="26"/>
      <c r="BRA62" s="26"/>
      <c r="BRB62" s="26"/>
      <c r="BRC62" s="26"/>
      <c r="BRD62" s="26"/>
      <c r="BRE62" s="26"/>
      <c r="BRF62" s="26"/>
      <c r="BRG62" s="26"/>
      <c r="BRH62" s="26"/>
      <c r="BRI62" s="26"/>
      <c r="BRJ62" s="26"/>
      <c r="BRK62" s="26"/>
      <c r="BRL62" s="26"/>
      <c r="BRM62" s="26"/>
      <c r="BRN62" s="26"/>
      <c r="BRO62" s="26"/>
      <c r="BRP62" s="26"/>
      <c r="BRQ62" s="26"/>
      <c r="BRR62" s="26"/>
      <c r="BRS62" s="26"/>
      <c r="BRT62" s="26"/>
      <c r="BRU62" s="26"/>
      <c r="BRV62" s="26"/>
      <c r="BRW62" s="26"/>
      <c r="BRX62" s="26"/>
      <c r="BRY62" s="26"/>
      <c r="BRZ62" s="26"/>
      <c r="BSA62" s="26"/>
      <c r="BSB62" s="26"/>
      <c r="BSC62" s="26"/>
      <c r="BSD62" s="26"/>
      <c r="BSE62" s="26"/>
      <c r="BSF62" s="26"/>
      <c r="BSG62" s="26"/>
      <c r="BSH62" s="26"/>
      <c r="BSI62" s="26"/>
      <c r="BSJ62" s="26"/>
      <c r="BSK62" s="26"/>
      <c r="BSL62" s="26"/>
      <c r="BSM62" s="26"/>
      <c r="BSN62" s="26"/>
      <c r="BSO62" s="26"/>
      <c r="BSP62" s="26"/>
      <c r="BSQ62" s="26"/>
      <c r="BSR62" s="26"/>
      <c r="BSS62" s="26"/>
      <c r="BST62" s="26"/>
      <c r="BSU62" s="26"/>
      <c r="BSV62" s="26"/>
      <c r="BSW62" s="26"/>
      <c r="BSX62" s="26"/>
      <c r="BSY62" s="26"/>
      <c r="BSZ62" s="26"/>
      <c r="BTA62" s="26"/>
      <c r="BTB62" s="26"/>
      <c r="BTC62" s="26"/>
      <c r="BTD62" s="26"/>
      <c r="BTE62" s="26"/>
      <c r="BTF62" s="26"/>
      <c r="BTG62" s="26"/>
      <c r="BTH62" s="26"/>
      <c r="BTI62" s="26"/>
      <c r="BTJ62" s="26"/>
      <c r="BTK62" s="26"/>
      <c r="BTL62" s="26"/>
      <c r="BTM62" s="26"/>
      <c r="BTN62" s="26"/>
      <c r="BTO62" s="26"/>
      <c r="BTP62" s="26"/>
      <c r="BTQ62" s="26"/>
      <c r="BTR62" s="26"/>
      <c r="BTS62" s="26"/>
      <c r="BTT62" s="26"/>
      <c r="BTU62" s="26"/>
      <c r="BTV62" s="26"/>
      <c r="BTW62" s="26"/>
      <c r="BTX62" s="26"/>
      <c r="BTY62" s="26"/>
      <c r="BTZ62" s="26"/>
      <c r="BUA62" s="26"/>
      <c r="BUB62" s="26"/>
      <c r="BUC62" s="26"/>
      <c r="BUD62" s="26"/>
      <c r="BUE62" s="26"/>
      <c r="BUF62" s="26"/>
      <c r="BUG62" s="26"/>
      <c r="BUH62" s="26"/>
      <c r="BUI62" s="26"/>
      <c r="BUJ62" s="26"/>
      <c r="BUK62" s="26"/>
      <c r="BUL62" s="26"/>
      <c r="BUM62" s="26"/>
      <c r="BUN62" s="26"/>
      <c r="BUO62" s="26"/>
      <c r="BUP62" s="26"/>
      <c r="BUQ62" s="26"/>
      <c r="BUR62" s="26"/>
      <c r="BUS62" s="26"/>
      <c r="BUT62" s="26"/>
      <c r="BUU62" s="26"/>
      <c r="BUV62" s="26"/>
      <c r="BUW62" s="26"/>
      <c r="BUX62" s="26"/>
      <c r="BUY62" s="26"/>
      <c r="BUZ62" s="26"/>
      <c r="BVA62" s="26"/>
      <c r="BVB62" s="26"/>
      <c r="BVC62" s="26"/>
      <c r="BVD62" s="26"/>
      <c r="BVE62" s="26"/>
      <c r="BVF62" s="26"/>
      <c r="BVG62" s="26"/>
      <c r="BVH62" s="26"/>
      <c r="BVI62" s="26"/>
      <c r="BVJ62" s="26"/>
      <c r="BVK62" s="26"/>
      <c r="BVL62" s="26"/>
      <c r="BVM62" s="26"/>
      <c r="BVN62" s="26"/>
      <c r="BVO62" s="26"/>
      <c r="BVP62" s="26"/>
      <c r="BVQ62" s="26"/>
      <c r="BVR62" s="26"/>
      <c r="BVS62" s="26"/>
      <c r="BVT62" s="26"/>
      <c r="BVU62" s="26"/>
      <c r="BVV62" s="26"/>
      <c r="BVW62" s="26"/>
      <c r="BVX62" s="26"/>
      <c r="BVY62" s="26"/>
      <c r="BVZ62" s="26"/>
      <c r="BWA62" s="26"/>
      <c r="BWB62" s="26"/>
      <c r="BWC62" s="26"/>
      <c r="BWD62" s="26"/>
      <c r="BWE62" s="26"/>
      <c r="BWF62" s="26"/>
      <c r="BWG62" s="26"/>
      <c r="BWH62" s="26"/>
      <c r="BWI62" s="26"/>
      <c r="BWJ62" s="26"/>
      <c r="BWK62" s="26"/>
      <c r="BWL62" s="26"/>
      <c r="BWM62" s="26"/>
      <c r="BWN62" s="26"/>
      <c r="BWO62" s="26"/>
      <c r="BWP62" s="26"/>
      <c r="BWQ62" s="26"/>
      <c r="BWR62" s="26"/>
      <c r="BWS62" s="26"/>
      <c r="BWT62" s="26"/>
      <c r="BWU62" s="26"/>
      <c r="BWV62" s="26"/>
      <c r="BWW62" s="26"/>
      <c r="BWX62" s="26"/>
      <c r="BWY62" s="26"/>
      <c r="BWZ62" s="26"/>
      <c r="BXA62" s="26"/>
      <c r="BXB62" s="26"/>
      <c r="BXC62" s="26"/>
      <c r="BXD62" s="26"/>
      <c r="BXE62" s="26"/>
      <c r="BXF62" s="26"/>
      <c r="BXG62" s="26"/>
      <c r="BXH62" s="26"/>
      <c r="BXI62" s="26"/>
      <c r="BXJ62" s="26"/>
      <c r="BXK62" s="26"/>
      <c r="BXL62" s="26"/>
      <c r="BXM62" s="26"/>
      <c r="BXN62" s="26"/>
      <c r="BXO62" s="26"/>
      <c r="BXP62" s="26"/>
      <c r="BXQ62" s="26"/>
      <c r="BXR62" s="26"/>
      <c r="BXS62" s="26"/>
      <c r="BXT62" s="26"/>
      <c r="BXU62" s="26"/>
      <c r="BXV62" s="26"/>
      <c r="BXW62" s="26"/>
      <c r="BXX62" s="26"/>
      <c r="BXY62" s="26"/>
      <c r="BXZ62" s="26"/>
      <c r="BYA62" s="26"/>
      <c r="BYB62" s="26"/>
      <c r="BYC62" s="26"/>
      <c r="BYD62" s="26"/>
      <c r="BYE62" s="26"/>
      <c r="BYF62" s="26"/>
      <c r="BYG62" s="26"/>
      <c r="BYH62" s="26"/>
      <c r="BYI62" s="26"/>
      <c r="BYJ62" s="26"/>
      <c r="BYK62" s="26"/>
      <c r="BYL62" s="26"/>
      <c r="BYM62" s="26"/>
      <c r="BYN62" s="26"/>
      <c r="BYO62" s="26"/>
      <c r="BYP62" s="26"/>
      <c r="BYQ62" s="26"/>
      <c r="BYR62" s="26"/>
      <c r="BYS62" s="26"/>
      <c r="BYT62" s="26"/>
      <c r="BYU62" s="26"/>
      <c r="BYV62" s="26"/>
      <c r="BYW62" s="26"/>
      <c r="BYX62" s="26"/>
      <c r="BYY62" s="26"/>
      <c r="BYZ62" s="26"/>
      <c r="BZA62" s="26"/>
      <c r="BZB62" s="26"/>
      <c r="BZC62" s="26"/>
      <c r="BZD62" s="26"/>
      <c r="BZE62" s="26"/>
      <c r="BZF62" s="26"/>
      <c r="BZG62" s="26"/>
      <c r="BZH62" s="26"/>
      <c r="BZI62" s="26"/>
      <c r="BZJ62" s="26"/>
      <c r="BZK62" s="26"/>
      <c r="BZL62" s="26"/>
      <c r="BZM62" s="26"/>
      <c r="BZN62" s="26"/>
      <c r="BZO62" s="26"/>
      <c r="BZP62" s="26"/>
      <c r="BZQ62" s="26"/>
      <c r="BZR62" s="26"/>
      <c r="BZS62" s="26"/>
      <c r="BZT62" s="26"/>
      <c r="BZU62" s="26"/>
      <c r="BZV62" s="26"/>
      <c r="BZW62" s="26"/>
      <c r="BZX62" s="26"/>
      <c r="BZY62" s="26"/>
      <c r="BZZ62" s="26"/>
      <c r="CAA62" s="26"/>
      <c r="CAB62" s="26"/>
      <c r="CAC62" s="26"/>
      <c r="CAD62" s="26"/>
      <c r="CAE62" s="26"/>
      <c r="CAF62" s="26"/>
      <c r="CAG62" s="26"/>
      <c r="CAH62" s="26"/>
      <c r="CAI62" s="26"/>
      <c r="CAJ62" s="26"/>
      <c r="CAK62" s="26"/>
      <c r="CAL62" s="26"/>
      <c r="CAM62" s="26"/>
      <c r="CAN62" s="26"/>
      <c r="CAO62" s="26"/>
      <c r="CAP62" s="26"/>
      <c r="CAQ62" s="26"/>
      <c r="CAR62" s="26"/>
      <c r="CAS62" s="26"/>
      <c r="CAT62" s="26"/>
      <c r="CAU62" s="26"/>
      <c r="CAV62" s="26"/>
      <c r="CAW62" s="26"/>
      <c r="CAX62" s="26"/>
      <c r="CAY62" s="26"/>
      <c r="CAZ62" s="26"/>
      <c r="CBA62" s="26"/>
      <c r="CBB62" s="26"/>
      <c r="CBC62" s="26"/>
      <c r="CBD62" s="26"/>
      <c r="CBE62" s="26"/>
      <c r="CBF62" s="26"/>
      <c r="CBG62" s="26"/>
      <c r="CBH62" s="26"/>
      <c r="CBI62" s="26"/>
      <c r="CBJ62" s="26"/>
      <c r="CBK62" s="26"/>
      <c r="CBL62" s="26"/>
      <c r="CBM62" s="26"/>
      <c r="CBN62" s="26"/>
      <c r="CBO62" s="26"/>
      <c r="CBP62" s="26"/>
      <c r="CBQ62" s="26"/>
      <c r="CBR62" s="26"/>
      <c r="CBS62" s="26"/>
      <c r="CBT62" s="26"/>
      <c r="CBU62" s="26"/>
      <c r="CBV62" s="26"/>
      <c r="CBW62" s="26"/>
      <c r="CBX62" s="26"/>
      <c r="CBY62" s="26"/>
      <c r="CBZ62" s="26"/>
      <c r="CCA62" s="26"/>
      <c r="CCB62" s="26"/>
      <c r="CCC62" s="26"/>
      <c r="CCD62" s="26"/>
      <c r="CCE62" s="26"/>
      <c r="CCF62" s="26"/>
      <c r="CCG62" s="26"/>
      <c r="CCH62" s="26"/>
      <c r="CCI62" s="26"/>
      <c r="CCJ62" s="26"/>
      <c r="CCK62" s="26"/>
      <c r="CCL62" s="26"/>
      <c r="CCM62" s="26"/>
      <c r="CCN62" s="26"/>
      <c r="CCO62" s="26"/>
      <c r="CCP62" s="26"/>
      <c r="CCQ62" s="26"/>
      <c r="CCR62" s="26"/>
      <c r="CCS62" s="26"/>
      <c r="CCT62" s="26"/>
      <c r="CCU62" s="26"/>
      <c r="CCV62" s="26"/>
      <c r="CCW62" s="26"/>
      <c r="CCX62" s="26"/>
      <c r="CCY62" s="26"/>
      <c r="CCZ62" s="26"/>
      <c r="CDA62" s="26"/>
      <c r="CDB62" s="26"/>
      <c r="CDC62" s="26"/>
      <c r="CDD62" s="26"/>
      <c r="CDE62" s="26"/>
      <c r="CDF62" s="26"/>
      <c r="CDG62" s="26"/>
      <c r="CDH62" s="26"/>
      <c r="CDI62" s="26"/>
      <c r="CDJ62" s="26"/>
      <c r="CDK62" s="26"/>
      <c r="CDL62" s="26"/>
      <c r="CDM62" s="26"/>
      <c r="CDN62" s="26"/>
      <c r="CDO62" s="26"/>
      <c r="CDP62" s="26"/>
      <c r="CDQ62" s="26"/>
      <c r="CDR62" s="26"/>
      <c r="CDS62" s="26"/>
      <c r="CDT62" s="26"/>
      <c r="CDU62" s="26"/>
      <c r="CDV62" s="26"/>
      <c r="CDW62" s="26"/>
      <c r="CDX62" s="26"/>
      <c r="CDY62" s="26"/>
      <c r="CDZ62" s="26"/>
      <c r="CEA62" s="26"/>
      <c r="CEB62" s="26"/>
      <c r="CEC62" s="26"/>
      <c r="CED62" s="26"/>
      <c r="CEE62" s="26"/>
      <c r="CEF62" s="26"/>
      <c r="CEG62" s="26"/>
      <c r="CEH62" s="26"/>
      <c r="CEI62" s="26"/>
      <c r="CEJ62" s="26"/>
      <c r="CEK62" s="26"/>
      <c r="CEL62" s="26"/>
      <c r="CEM62" s="26"/>
      <c r="CEN62" s="26"/>
      <c r="CEO62" s="26"/>
      <c r="CEP62" s="26"/>
      <c r="CEQ62" s="26"/>
      <c r="CER62" s="26"/>
      <c r="CES62" s="26"/>
      <c r="CET62" s="26"/>
      <c r="CEU62" s="26"/>
      <c r="CEV62" s="26"/>
      <c r="CEW62" s="26"/>
      <c r="CEX62" s="26"/>
      <c r="CEY62" s="26"/>
      <c r="CEZ62" s="26"/>
      <c r="CFA62" s="26"/>
      <c r="CFB62" s="26"/>
      <c r="CFC62" s="26"/>
      <c r="CFD62" s="26"/>
      <c r="CFE62" s="26"/>
      <c r="CFF62" s="26"/>
      <c r="CFG62" s="26"/>
      <c r="CFH62" s="26"/>
      <c r="CFI62" s="26"/>
      <c r="CFJ62" s="26"/>
      <c r="CFK62" s="26"/>
      <c r="CFL62" s="26"/>
      <c r="CFM62" s="26"/>
      <c r="CFN62" s="26"/>
      <c r="CFO62" s="26"/>
      <c r="CFP62" s="26"/>
      <c r="CFQ62" s="26"/>
      <c r="CFR62" s="26"/>
      <c r="CFS62" s="26"/>
      <c r="CFT62" s="26"/>
      <c r="CFU62" s="26"/>
      <c r="CFV62" s="26"/>
      <c r="CFW62" s="26"/>
      <c r="CFX62" s="26"/>
      <c r="CFY62" s="26"/>
      <c r="CFZ62" s="26"/>
      <c r="CGA62" s="26"/>
      <c r="CGB62" s="26"/>
      <c r="CGC62" s="26"/>
      <c r="CGD62" s="26"/>
      <c r="CGE62" s="26"/>
      <c r="CGF62" s="26"/>
      <c r="CGG62" s="26"/>
      <c r="CGH62" s="26"/>
      <c r="CGI62" s="26"/>
      <c r="CGJ62" s="26"/>
      <c r="CGK62" s="26"/>
      <c r="CGL62" s="26"/>
      <c r="CGM62" s="26"/>
      <c r="CGN62" s="26"/>
      <c r="CGO62" s="26"/>
      <c r="CGP62" s="26"/>
      <c r="CGQ62" s="26"/>
      <c r="CGR62" s="26"/>
      <c r="CGS62" s="26"/>
      <c r="CGT62" s="26"/>
      <c r="CGU62" s="26"/>
      <c r="CGV62" s="26"/>
      <c r="CGW62" s="26"/>
      <c r="CGX62" s="26"/>
      <c r="CGY62" s="26"/>
      <c r="CGZ62" s="26"/>
      <c r="CHA62" s="26"/>
      <c r="CHB62" s="26"/>
      <c r="CHC62" s="26"/>
      <c r="CHD62" s="26"/>
      <c r="CHE62" s="26"/>
      <c r="CHF62" s="26"/>
      <c r="CHG62" s="26"/>
      <c r="CHH62" s="26"/>
      <c r="CHI62" s="26"/>
      <c r="CHJ62" s="26"/>
      <c r="CHK62" s="26"/>
      <c r="CHL62" s="26"/>
      <c r="CHM62" s="26"/>
      <c r="CHN62" s="26"/>
      <c r="CHO62" s="26"/>
      <c r="CHP62" s="26"/>
      <c r="CHQ62" s="26"/>
      <c r="CHR62" s="26"/>
      <c r="CHS62" s="26"/>
      <c r="CHT62" s="26"/>
      <c r="CHU62" s="26"/>
      <c r="CHV62" s="26"/>
      <c r="CHW62" s="26"/>
      <c r="CHX62" s="26"/>
      <c r="CHY62" s="26"/>
      <c r="CHZ62" s="26"/>
      <c r="CIA62" s="26"/>
      <c r="CIB62" s="26"/>
      <c r="CIC62" s="26"/>
      <c r="CID62" s="26"/>
      <c r="CIE62" s="26"/>
      <c r="CIF62" s="26"/>
      <c r="CIG62" s="26"/>
      <c r="CIH62" s="26"/>
      <c r="CII62" s="26"/>
      <c r="CIJ62" s="26"/>
      <c r="CIK62" s="26"/>
      <c r="CIL62" s="26"/>
      <c r="CIM62" s="26"/>
      <c r="CIN62" s="26"/>
      <c r="CIO62" s="26"/>
      <c r="CIP62" s="26"/>
      <c r="CIQ62" s="26"/>
      <c r="CIR62" s="26"/>
      <c r="CIS62" s="26"/>
      <c r="CIT62" s="26"/>
      <c r="CIU62" s="26"/>
      <c r="CIV62" s="26"/>
      <c r="CIW62" s="26"/>
      <c r="CIX62" s="26"/>
      <c r="CIY62" s="26"/>
      <c r="CIZ62" s="26"/>
      <c r="CJA62" s="26"/>
      <c r="CJB62" s="26"/>
      <c r="CJC62" s="26"/>
      <c r="CJD62" s="26"/>
      <c r="CJE62" s="26"/>
      <c r="CJF62" s="26"/>
      <c r="CJG62" s="26"/>
      <c r="CJH62" s="26"/>
      <c r="CJI62" s="26"/>
      <c r="CJJ62" s="26"/>
      <c r="CJK62" s="26"/>
      <c r="CJL62" s="26"/>
      <c r="CJM62" s="26"/>
      <c r="CJN62" s="26"/>
      <c r="CJO62" s="26"/>
      <c r="CJP62" s="26"/>
      <c r="CJQ62" s="26"/>
      <c r="CJR62" s="26"/>
      <c r="CJS62" s="26"/>
      <c r="CJT62" s="26"/>
      <c r="CJU62" s="26"/>
      <c r="CJV62" s="26"/>
      <c r="CJW62" s="26"/>
      <c r="CJX62" s="26"/>
      <c r="CJY62" s="26"/>
      <c r="CJZ62" s="26"/>
      <c r="CKA62" s="26"/>
      <c r="CKB62" s="26"/>
      <c r="CKC62" s="26"/>
      <c r="CKD62" s="26"/>
      <c r="CKE62" s="26"/>
      <c r="CKF62" s="26"/>
      <c r="CKG62" s="26"/>
      <c r="CKH62" s="26"/>
      <c r="CKI62" s="26"/>
      <c r="CKJ62" s="26"/>
      <c r="CKK62" s="26"/>
      <c r="CKL62" s="26"/>
      <c r="CKM62" s="26"/>
      <c r="CKN62" s="26"/>
      <c r="CKO62" s="26"/>
      <c r="CKP62" s="26"/>
      <c r="CKQ62" s="26"/>
      <c r="CKR62" s="26"/>
      <c r="CKS62" s="26"/>
      <c r="CKT62" s="26"/>
      <c r="CKU62" s="26"/>
      <c r="CKV62" s="26"/>
      <c r="CKW62" s="26"/>
      <c r="CKX62" s="26"/>
      <c r="CKY62" s="26"/>
      <c r="CKZ62" s="26"/>
      <c r="CLA62" s="26"/>
      <c r="CLB62" s="26"/>
      <c r="CLC62" s="26"/>
      <c r="CLD62" s="26"/>
      <c r="CLE62" s="26"/>
      <c r="CLF62" s="26"/>
      <c r="CLG62" s="26"/>
      <c r="CLH62" s="26"/>
      <c r="CLI62" s="26"/>
      <c r="CLJ62" s="26"/>
      <c r="CLK62" s="26"/>
      <c r="CLL62" s="26"/>
      <c r="CLM62" s="26"/>
      <c r="CLN62" s="26"/>
      <c r="CLO62" s="26"/>
      <c r="CLP62" s="26"/>
      <c r="CLQ62" s="26"/>
      <c r="CLR62" s="26"/>
      <c r="CLS62" s="26"/>
      <c r="CLT62" s="26"/>
      <c r="CLU62" s="26"/>
      <c r="CLV62" s="26"/>
      <c r="CLW62" s="26"/>
      <c r="CLX62" s="26"/>
      <c r="CLY62" s="26"/>
      <c r="CLZ62" s="26"/>
      <c r="CMA62" s="26"/>
      <c r="CMB62" s="26"/>
      <c r="CMC62" s="26"/>
      <c r="CMD62" s="26"/>
      <c r="CME62" s="26"/>
      <c r="CMF62" s="26"/>
      <c r="CMG62" s="26"/>
      <c r="CMH62" s="26"/>
      <c r="CMI62" s="26"/>
      <c r="CMJ62" s="26"/>
      <c r="CMK62" s="26"/>
      <c r="CML62" s="26"/>
      <c r="CMM62" s="26"/>
      <c r="CMN62" s="26"/>
      <c r="CMO62" s="26"/>
      <c r="CMP62" s="26"/>
      <c r="CMQ62" s="26"/>
      <c r="CMR62" s="26"/>
      <c r="CMS62" s="26"/>
      <c r="CMT62" s="26"/>
      <c r="CMU62" s="26"/>
      <c r="CMV62" s="26"/>
      <c r="CMW62" s="26"/>
      <c r="CMX62" s="26"/>
      <c r="CMY62" s="26"/>
      <c r="CMZ62" s="26"/>
      <c r="CNA62" s="26"/>
      <c r="CNB62" s="26"/>
      <c r="CNC62" s="26"/>
      <c r="CND62" s="26"/>
      <c r="CNE62" s="26"/>
      <c r="CNF62" s="26"/>
      <c r="CNG62" s="26"/>
      <c r="CNH62" s="26"/>
      <c r="CNI62" s="26"/>
      <c r="CNJ62" s="26"/>
      <c r="CNK62" s="26"/>
      <c r="CNL62" s="26"/>
      <c r="CNM62" s="26"/>
      <c r="CNN62" s="26"/>
      <c r="CNO62" s="26"/>
      <c r="CNP62" s="26"/>
      <c r="CNQ62" s="26"/>
      <c r="CNR62" s="26"/>
      <c r="CNS62" s="26"/>
      <c r="CNT62" s="26"/>
      <c r="CNU62" s="26"/>
      <c r="CNV62" s="26"/>
      <c r="CNW62" s="26"/>
      <c r="CNX62" s="26"/>
      <c r="CNY62" s="26"/>
      <c r="CNZ62" s="26"/>
      <c r="COA62" s="26"/>
      <c r="COB62" s="26"/>
      <c r="COC62" s="26"/>
      <c r="COD62" s="26"/>
      <c r="COE62" s="26"/>
      <c r="COF62" s="26"/>
      <c r="COG62" s="26"/>
      <c r="COH62" s="26"/>
      <c r="COI62" s="26"/>
      <c r="COJ62" s="26"/>
      <c r="COK62" s="26"/>
      <c r="COL62" s="26"/>
      <c r="COM62" s="26"/>
      <c r="CON62" s="26"/>
      <c r="COO62" s="26"/>
      <c r="COP62" s="26"/>
      <c r="COQ62" s="26"/>
      <c r="COR62" s="26"/>
      <c r="COS62" s="26"/>
      <c r="COT62" s="26"/>
      <c r="COU62" s="26"/>
      <c r="COV62" s="26"/>
      <c r="COW62" s="26"/>
      <c r="COX62" s="26"/>
      <c r="COY62" s="26"/>
      <c r="COZ62" s="26"/>
      <c r="CPA62" s="26"/>
      <c r="CPB62" s="26"/>
      <c r="CPC62" s="26"/>
      <c r="CPD62" s="26"/>
      <c r="CPE62" s="26"/>
      <c r="CPF62" s="26"/>
      <c r="CPG62" s="26"/>
      <c r="CPH62" s="26"/>
      <c r="CPI62" s="26"/>
      <c r="CPJ62" s="26"/>
      <c r="CPK62" s="26"/>
      <c r="CPL62" s="26"/>
      <c r="CPM62" s="26"/>
      <c r="CPN62" s="26"/>
      <c r="CPO62" s="26"/>
      <c r="CPP62" s="26"/>
      <c r="CPQ62" s="26"/>
      <c r="CPR62" s="26"/>
      <c r="CPS62" s="26"/>
      <c r="CPT62" s="26"/>
      <c r="CPU62" s="26"/>
      <c r="CPV62" s="26"/>
      <c r="CPW62" s="26"/>
      <c r="CPX62" s="26"/>
      <c r="CPY62" s="26"/>
      <c r="CPZ62" s="26"/>
      <c r="CQA62" s="26"/>
      <c r="CQB62" s="26"/>
      <c r="CQC62" s="26"/>
      <c r="CQD62" s="26"/>
      <c r="CQE62" s="26"/>
      <c r="CQF62" s="26"/>
      <c r="CQG62" s="26"/>
      <c r="CQH62" s="26"/>
      <c r="CQI62" s="26"/>
      <c r="CQJ62" s="26"/>
      <c r="CQK62" s="26"/>
      <c r="CQL62" s="26"/>
      <c r="CQM62" s="26"/>
      <c r="CQN62" s="26"/>
      <c r="CQO62" s="26"/>
      <c r="CQP62" s="26"/>
      <c r="CQQ62" s="26"/>
      <c r="CQR62" s="26"/>
      <c r="CQS62" s="26"/>
      <c r="CQT62" s="26"/>
      <c r="CQU62" s="26"/>
      <c r="CQV62" s="26"/>
      <c r="CQW62" s="26"/>
      <c r="CQX62" s="26"/>
      <c r="CQY62" s="26"/>
      <c r="CQZ62" s="26"/>
      <c r="CRA62" s="26"/>
      <c r="CRB62" s="26"/>
      <c r="CRC62" s="26"/>
      <c r="CRD62" s="26"/>
      <c r="CRE62" s="26"/>
      <c r="CRF62" s="26"/>
      <c r="CRG62" s="26"/>
      <c r="CRH62" s="26"/>
      <c r="CRI62" s="26"/>
      <c r="CRJ62" s="26"/>
      <c r="CRK62" s="26"/>
      <c r="CRL62" s="26"/>
      <c r="CRM62" s="26"/>
      <c r="CRN62" s="26"/>
      <c r="CRO62" s="26"/>
      <c r="CRP62" s="26"/>
      <c r="CRQ62" s="26"/>
      <c r="CRR62" s="26"/>
      <c r="CRS62" s="26"/>
      <c r="CRT62" s="26"/>
      <c r="CRU62" s="26"/>
      <c r="CRV62" s="26"/>
      <c r="CRW62" s="26"/>
      <c r="CRX62" s="26"/>
      <c r="CRY62" s="26"/>
      <c r="CRZ62" s="26"/>
      <c r="CSA62" s="26"/>
      <c r="CSB62" s="26"/>
      <c r="CSC62" s="26"/>
      <c r="CSD62" s="26"/>
      <c r="CSE62" s="26"/>
      <c r="CSF62" s="26"/>
      <c r="CSG62" s="26"/>
      <c r="CSH62" s="26"/>
      <c r="CSI62" s="26"/>
      <c r="CSJ62" s="26"/>
      <c r="CSK62" s="26"/>
      <c r="CSL62" s="26"/>
      <c r="CSM62" s="26"/>
      <c r="CSN62" s="26"/>
      <c r="CSO62" s="26"/>
      <c r="CSP62" s="26"/>
      <c r="CSQ62" s="26"/>
      <c r="CSR62" s="26"/>
      <c r="CSS62" s="26"/>
      <c r="CST62" s="26"/>
      <c r="CSU62" s="26"/>
      <c r="CSV62" s="26"/>
      <c r="CSW62" s="26"/>
      <c r="CSX62" s="26"/>
      <c r="CSY62" s="26"/>
      <c r="CSZ62" s="26"/>
      <c r="CTA62" s="26"/>
      <c r="CTB62" s="26"/>
      <c r="CTC62" s="26"/>
      <c r="CTD62" s="26"/>
      <c r="CTE62" s="26"/>
      <c r="CTF62" s="26"/>
      <c r="CTG62" s="26"/>
      <c r="CTH62" s="26"/>
      <c r="CTI62" s="26"/>
      <c r="CTJ62" s="26"/>
      <c r="CTK62" s="26"/>
      <c r="CTL62" s="26"/>
      <c r="CTM62" s="26"/>
      <c r="CTN62" s="26"/>
      <c r="CTO62" s="26"/>
      <c r="CTP62" s="26"/>
      <c r="CTQ62" s="26"/>
      <c r="CTR62" s="26"/>
      <c r="CTS62" s="26"/>
      <c r="CTT62" s="26"/>
      <c r="CTU62" s="26"/>
      <c r="CTV62" s="26"/>
      <c r="CTW62" s="26"/>
      <c r="CTX62" s="26"/>
      <c r="CTY62" s="26"/>
      <c r="CTZ62" s="26"/>
      <c r="CUA62" s="26"/>
      <c r="CUB62" s="26"/>
      <c r="CUC62" s="26"/>
      <c r="CUD62" s="26"/>
      <c r="CUE62" s="26"/>
      <c r="CUF62" s="26"/>
      <c r="CUG62" s="26"/>
      <c r="CUH62" s="26"/>
      <c r="CUI62" s="26"/>
      <c r="CUJ62" s="26"/>
      <c r="CUK62" s="26"/>
      <c r="CUL62" s="26"/>
      <c r="CUM62" s="26"/>
      <c r="CUN62" s="26"/>
      <c r="CUO62" s="26"/>
      <c r="CUP62" s="26"/>
      <c r="CUQ62" s="26"/>
      <c r="CUR62" s="26"/>
      <c r="CUS62" s="26"/>
      <c r="CUT62" s="26"/>
      <c r="CUU62" s="26"/>
      <c r="CUV62" s="26"/>
      <c r="CUW62" s="26"/>
      <c r="CUX62" s="26"/>
      <c r="CUY62" s="26"/>
      <c r="CUZ62" s="26"/>
      <c r="CVA62" s="26"/>
      <c r="CVB62" s="26"/>
      <c r="CVC62" s="26"/>
      <c r="CVD62" s="26"/>
      <c r="CVE62" s="26"/>
      <c r="CVF62" s="26"/>
      <c r="CVG62" s="26"/>
      <c r="CVH62" s="26"/>
      <c r="CVI62" s="26"/>
      <c r="CVJ62" s="26"/>
      <c r="CVK62" s="26"/>
      <c r="CVL62" s="26"/>
      <c r="CVM62" s="26"/>
      <c r="CVN62" s="26"/>
      <c r="CVO62" s="26"/>
      <c r="CVP62" s="26"/>
      <c r="CVQ62" s="26"/>
      <c r="CVR62" s="26"/>
      <c r="CVS62" s="26"/>
      <c r="CVT62" s="26"/>
      <c r="CVU62" s="26"/>
      <c r="CVV62" s="26"/>
      <c r="CVW62" s="26"/>
      <c r="CVX62" s="26"/>
      <c r="CVY62" s="26"/>
      <c r="CVZ62" s="26"/>
      <c r="CWA62" s="26"/>
      <c r="CWB62" s="26"/>
      <c r="CWC62" s="26"/>
      <c r="CWD62" s="26"/>
      <c r="CWE62" s="26"/>
      <c r="CWF62" s="26"/>
      <c r="CWG62" s="26"/>
      <c r="CWH62" s="26"/>
      <c r="CWI62" s="26"/>
      <c r="CWJ62" s="26"/>
      <c r="CWK62" s="26"/>
      <c r="CWL62" s="26"/>
      <c r="CWM62" s="26"/>
      <c r="CWN62" s="26"/>
      <c r="CWO62" s="26"/>
      <c r="CWP62" s="26"/>
      <c r="CWQ62" s="26"/>
      <c r="CWR62" s="26"/>
      <c r="CWS62" s="26"/>
      <c r="CWT62" s="26"/>
      <c r="CWU62" s="26"/>
      <c r="CWV62" s="26"/>
      <c r="CWW62" s="26"/>
      <c r="CWX62" s="26"/>
      <c r="CWY62" s="26"/>
      <c r="CWZ62" s="26"/>
      <c r="CXA62" s="26"/>
      <c r="CXB62" s="26"/>
      <c r="CXC62" s="26"/>
      <c r="CXD62" s="26"/>
      <c r="CXE62" s="26"/>
      <c r="CXF62" s="26"/>
      <c r="CXG62" s="26"/>
      <c r="CXH62" s="26"/>
      <c r="CXI62" s="26"/>
      <c r="CXJ62" s="26"/>
      <c r="CXK62" s="26"/>
      <c r="CXL62" s="26"/>
      <c r="CXM62" s="26"/>
      <c r="CXN62" s="26"/>
      <c r="CXO62" s="26"/>
      <c r="CXP62" s="26"/>
      <c r="CXQ62" s="26"/>
      <c r="CXR62" s="26"/>
      <c r="CXS62" s="26"/>
      <c r="CXT62" s="26"/>
      <c r="CXU62" s="26"/>
      <c r="CXV62" s="26"/>
      <c r="CXW62" s="26"/>
      <c r="CXX62" s="26"/>
      <c r="CXY62" s="26"/>
      <c r="CXZ62" s="26"/>
      <c r="CYA62" s="26"/>
      <c r="CYB62" s="26"/>
      <c r="CYC62" s="26"/>
      <c r="CYD62" s="26"/>
      <c r="CYE62" s="26"/>
      <c r="CYF62" s="26"/>
      <c r="CYG62" s="26"/>
      <c r="CYH62" s="26"/>
      <c r="CYI62" s="26"/>
      <c r="CYJ62" s="26"/>
      <c r="CYK62" s="26"/>
      <c r="CYL62" s="26"/>
      <c r="CYM62" s="26"/>
      <c r="CYN62" s="26"/>
      <c r="CYO62" s="26"/>
      <c r="CYP62" s="26"/>
      <c r="CYQ62" s="26"/>
      <c r="CYR62" s="26"/>
      <c r="CYS62" s="26"/>
      <c r="CYT62" s="26"/>
      <c r="CYU62" s="26"/>
      <c r="CYV62" s="26"/>
      <c r="CYW62" s="26"/>
      <c r="CYX62" s="26"/>
      <c r="CYY62" s="26"/>
      <c r="CYZ62" s="26"/>
      <c r="CZA62" s="26"/>
      <c r="CZB62" s="26"/>
      <c r="CZC62" s="26"/>
      <c r="CZD62" s="26"/>
      <c r="CZE62" s="26"/>
      <c r="CZF62" s="26"/>
      <c r="CZG62" s="26"/>
      <c r="CZH62" s="26"/>
      <c r="CZI62" s="26"/>
      <c r="CZJ62" s="26"/>
      <c r="CZK62" s="26"/>
      <c r="CZL62" s="26"/>
      <c r="CZM62" s="26"/>
      <c r="CZN62" s="26"/>
      <c r="CZO62" s="26"/>
      <c r="CZP62" s="26"/>
      <c r="CZQ62" s="26"/>
      <c r="CZR62" s="26"/>
      <c r="CZS62" s="26"/>
      <c r="CZT62" s="26"/>
      <c r="CZU62" s="26"/>
      <c r="CZV62" s="26"/>
      <c r="CZW62" s="26"/>
      <c r="CZX62" s="26"/>
      <c r="CZY62" s="26"/>
      <c r="CZZ62" s="26"/>
      <c r="DAA62" s="26"/>
      <c r="DAB62" s="26"/>
      <c r="DAC62" s="26"/>
      <c r="DAD62" s="26"/>
      <c r="DAE62" s="26"/>
      <c r="DAF62" s="26"/>
      <c r="DAG62" s="26"/>
      <c r="DAH62" s="26"/>
      <c r="DAI62" s="26"/>
      <c r="DAJ62" s="26"/>
      <c r="DAK62" s="26"/>
      <c r="DAL62" s="26"/>
      <c r="DAM62" s="26"/>
      <c r="DAN62" s="26"/>
      <c r="DAO62" s="26"/>
      <c r="DAP62" s="26"/>
      <c r="DAQ62" s="26"/>
      <c r="DAR62" s="26"/>
      <c r="DAS62" s="26"/>
      <c r="DAT62" s="26"/>
      <c r="DAU62" s="26"/>
      <c r="DAV62" s="26"/>
      <c r="DAW62" s="26"/>
      <c r="DAX62" s="26"/>
      <c r="DAY62" s="26"/>
      <c r="DAZ62" s="26"/>
      <c r="DBA62" s="26"/>
      <c r="DBB62" s="26"/>
      <c r="DBC62" s="26"/>
      <c r="DBD62" s="26"/>
      <c r="DBE62" s="26"/>
      <c r="DBF62" s="26"/>
      <c r="DBG62" s="26"/>
      <c r="DBH62" s="26"/>
      <c r="DBI62" s="26"/>
      <c r="DBJ62" s="26"/>
      <c r="DBK62" s="26"/>
      <c r="DBL62" s="26"/>
      <c r="DBM62" s="26"/>
      <c r="DBN62" s="26"/>
      <c r="DBO62" s="26"/>
      <c r="DBP62" s="26"/>
      <c r="DBQ62" s="26"/>
      <c r="DBR62" s="26"/>
      <c r="DBS62" s="26"/>
      <c r="DBT62" s="26"/>
      <c r="DBU62" s="26"/>
      <c r="DBV62" s="26"/>
      <c r="DBW62" s="26"/>
      <c r="DBX62" s="26"/>
      <c r="DBY62" s="26"/>
      <c r="DBZ62" s="26"/>
      <c r="DCA62" s="26"/>
      <c r="DCB62" s="26"/>
      <c r="DCC62" s="26"/>
      <c r="DCD62" s="26"/>
      <c r="DCE62" s="26"/>
      <c r="DCF62" s="26"/>
      <c r="DCG62" s="26"/>
      <c r="DCH62" s="26"/>
      <c r="DCI62" s="26"/>
      <c r="DCJ62" s="26"/>
      <c r="DCK62" s="26"/>
      <c r="DCL62" s="26"/>
      <c r="DCM62" s="26"/>
      <c r="DCN62" s="26"/>
      <c r="DCO62" s="26"/>
      <c r="DCP62" s="26"/>
      <c r="DCQ62" s="26"/>
      <c r="DCR62" s="26"/>
      <c r="DCS62" s="26"/>
      <c r="DCT62" s="26"/>
      <c r="DCU62" s="26"/>
      <c r="DCV62" s="26"/>
      <c r="DCW62" s="26"/>
      <c r="DCX62" s="26"/>
      <c r="DCY62" s="26"/>
      <c r="DCZ62" s="26"/>
      <c r="DDA62" s="26"/>
      <c r="DDB62" s="26"/>
      <c r="DDC62" s="26"/>
      <c r="DDD62" s="26"/>
      <c r="DDE62" s="26"/>
      <c r="DDF62" s="26"/>
      <c r="DDG62" s="26"/>
      <c r="DDH62" s="26"/>
      <c r="DDI62" s="26"/>
      <c r="DDJ62" s="26"/>
      <c r="DDK62" s="26"/>
      <c r="DDL62" s="26"/>
      <c r="DDM62" s="26"/>
      <c r="DDN62" s="26"/>
      <c r="DDO62" s="26"/>
      <c r="DDP62" s="26"/>
      <c r="DDQ62" s="26"/>
      <c r="DDR62" s="26"/>
      <c r="DDS62" s="26"/>
      <c r="DDT62" s="26"/>
      <c r="DDU62" s="26"/>
      <c r="DDV62" s="26"/>
      <c r="DDW62" s="26"/>
      <c r="DDX62" s="26"/>
      <c r="DDY62" s="26"/>
      <c r="DDZ62" s="26"/>
      <c r="DEA62" s="26"/>
      <c r="DEB62" s="26"/>
      <c r="DEC62" s="26"/>
      <c r="DED62" s="26"/>
      <c r="DEE62" s="26"/>
      <c r="DEF62" s="26"/>
      <c r="DEG62" s="26"/>
      <c r="DEH62" s="26"/>
      <c r="DEI62" s="26"/>
      <c r="DEJ62" s="26"/>
      <c r="DEK62" s="26"/>
      <c r="DEL62" s="26"/>
      <c r="DEM62" s="26"/>
      <c r="DEN62" s="26"/>
      <c r="DEO62" s="26"/>
      <c r="DEP62" s="26"/>
      <c r="DEQ62" s="26"/>
      <c r="DER62" s="26"/>
      <c r="DES62" s="26"/>
      <c r="DET62" s="26"/>
      <c r="DEU62" s="26"/>
      <c r="DEV62" s="26"/>
      <c r="DEW62" s="26"/>
      <c r="DEX62" s="26"/>
      <c r="DEY62" s="26"/>
      <c r="DEZ62" s="26"/>
      <c r="DFA62" s="26"/>
      <c r="DFB62" s="26"/>
      <c r="DFC62" s="26"/>
      <c r="DFD62" s="26"/>
      <c r="DFE62" s="26"/>
      <c r="DFF62" s="26"/>
      <c r="DFG62" s="26"/>
      <c r="DFH62" s="26"/>
      <c r="DFI62" s="26"/>
      <c r="DFJ62" s="26"/>
      <c r="DFK62" s="26"/>
      <c r="DFL62" s="26"/>
      <c r="DFM62" s="26"/>
      <c r="DFN62" s="26"/>
      <c r="DFO62" s="26"/>
      <c r="DFP62" s="26"/>
      <c r="DFQ62" s="26"/>
      <c r="DFR62" s="26"/>
      <c r="DFS62" s="26"/>
      <c r="DFT62" s="26"/>
      <c r="DFU62" s="26"/>
      <c r="DFV62" s="26"/>
      <c r="DFW62" s="26"/>
      <c r="DFX62" s="26"/>
      <c r="DFY62" s="26"/>
      <c r="DFZ62" s="26"/>
      <c r="DGA62" s="26"/>
      <c r="DGB62" s="26"/>
      <c r="DGC62" s="26"/>
      <c r="DGD62" s="26"/>
      <c r="DGE62" s="26"/>
      <c r="DGF62" s="26"/>
      <c r="DGG62" s="26"/>
      <c r="DGH62" s="26"/>
      <c r="DGI62" s="26"/>
      <c r="DGJ62" s="26"/>
      <c r="DGK62" s="26"/>
      <c r="DGL62" s="26"/>
      <c r="DGM62" s="26"/>
      <c r="DGN62" s="26"/>
      <c r="DGO62" s="26"/>
      <c r="DGP62" s="26"/>
      <c r="DGQ62" s="26"/>
      <c r="DGR62" s="26"/>
      <c r="DGS62" s="26"/>
      <c r="DGT62" s="26"/>
      <c r="DGU62" s="26"/>
      <c r="DGV62" s="26"/>
      <c r="DGW62" s="26"/>
      <c r="DGX62" s="26"/>
      <c r="DGY62" s="26"/>
      <c r="DGZ62" s="26"/>
      <c r="DHA62" s="26"/>
      <c r="DHB62" s="26"/>
      <c r="DHC62" s="26"/>
      <c r="DHD62" s="26"/>
      <c r="DHE62" s="26"/>
      <c r="DHF62" s="26"/>
      <c r="DHG62" s="26"/>
      <c r="DHH62" s="26"/>
      <c r="DHI62" s="26"/>
      <c r="DHJ62" s="26"/>
      <c r="DHK62" s="26"/>
      <c r="DHL62" s="26"/>
      <c r="DHM62" s="26"/>
      <c r="DHN62" s="26"/>
      <c r="DHO62" s="26"/>
      <c r="DHP62" s="26"/>
      <c r="DHQ62" s="26"/>
      <c r="DHR62" s="26"/>
      <c r="DHS62" s="26"/>
      <c r="DHT62" s="26"/>
      <c r="DHU62" s="26"/>
      <c r="DHV62" s="26"/>
      <c r="DHW62" s="26"/>
      <c r="DHX62" s="26"/>
      <c r="DHY62" s="26"/>
      <c r="DHZ62" s="26"/>
      <c r="DIA62" s="26"/>
      <c r="DIB62" s="26"/>
      <c r="DIC62" s="26"/>
      <c r="DID62" s="26"/>
      <c r="DIE62" s="26"/>
      <c r="DIF62" s="26"/>
      <c r="DIG62" s="26"/>
      <c r="DIH62" s="26"/>
      <c r="DII62" s="26"/>
      <c r="DIJ62" s="26"/>
      <c r="DIK62" s="26"/>
      <c r="DIL62" s="26"/>
      <c r="DIM62" s="26"/>
      <c r="DIN62" s="26"/>
      <c r="DIO62" s="26"/>
      <c r="DIP62" s="26"/>
      <c r="DIQ62" s="26"/>
      <c r="DIR62" s="26"/>
      <c r="DIS62" s="26"/>
      <c r="DIT62" s="26"/>
      <c r="DIU62" s="26"/>
      <c r="DIV62" s="26"/>
      <c r="DIW62" s="26"/>
      <c r="DIX62" s="26"/>
      <c r="DIY62" s="26"/>
      <c r="DIZ62" s="26"/>
      <c r="DJA62" s="26"/>
      <c r="DJB62" s="26"/>
      <c r="DJC62" s="26"/>
      <c r="DJD62" s="26"/>
      <c r="DJE62" s="26"/>
      <c r="DJF62" s="26"/>
      <c r="DJG62" s="26"/>
      <c r="DJH62" s="26"/>
      <c r="DJI62" s="26"/>
      <c r="DJJ62" s="26"/>
      <c r="DJK62" s="26"/>
      <c r="DJL62" s="26"/>
      <c r="DJM62" s="26"/>
      <c r="DJN62" s="26"/>
      <c r="DJO62" s="26"/>
      <c r="DJP62" s="26"/>
      <c r="DJQ62" s="26"/>
      <c r="DJR62" s="26"/>
      <c r="DJS62" s="26"/>
      <c r="DJT62" s="26"/>
      <c r="DJU62" s="26"/>
      <c r="DJV62" s="26"/>
      <c r="DJW62" s="26"/>
      <c r="DJX62" s="26"/>
      <c r="DJY62" s="26"/>
      <c r="DJZ62" s="26"/>
      <c r="DKA62" s="26"/>
      <c r="DKB62" s="26"/>
      <c r="DKC62" s="26"/>
      <c r="DKD62" s="26"/>
      <c r="DKE62" s="26"/>
      <c r="DKF62" s="26"/>
      <c r="DKG62" s="26"/>
      <c r="DKH62" s="26"/>
      <c r="DKI62" s="26"/>
      <c r="DKJ62" s="26"/>
      <c r="DKK62" s="26"/>
      <c r="DKL62" s="26"/>
      <c r="DKM62" s="26"/>
      <c r="DKN62" s="26"/>
      <c r="DKO62" s="26"/>
      <c r="DKP62" s="26"/>
      <c r="DKQ62" s="26"/>
      <c r="DKR62" s="26"/>
      <c r="DKS62" s="26"/>
      <c r="DKT62" s="26"/>
      <c r="DKU62" s="26"/>
      <c r="DKV62" s="26"/>
      <c r="DKW62" s="26"/>
      <c r="DKX62" s="26"/>
      <c r="DKY62" s="26"/>
      <c r="DKZ62" s="26"/>
      <c r="DLA62" s="26"/>
      <c r="DLB62" s="26"/>
      <c r="DLC62" s="26"/>
      <c r="DLD62" s="26"/>
      <c r="DLE62" s="26"/>
      <c r="DLF62" s="26"/>
      <c r="DLG62" s="26"/>
      <c r="DLH62" s="26"/>
      <c r="DLI62" s="26"/>
      <c r="DLJ62" s="26"/>
      <c r="DLK62" s="26"/>
      <c r="DLL62" s="26"/>
      <c r="DLM62" s="26"/>
      <c r="DLN62" s="26"/>
      <c r="DLO62" s="26"/>
      <c r="DLP62" s="26"/>
      <c r="DLQ62" s="26"/>
      <c r="DLR62" s="26"/>
      <c r="DLS62" s="26"/>
      <c r="DLT62" s="26"/>
      <c r="DLU62" s="26"/>
      <c r="DLV62" s="26"/>
      <c r="DLW62" s="26"/>
      <c r="DLX62" s="26"/>
      <c r="DLY62" s="26"/>
      <c r="DLZ62" s="26"/>
      <c r="DMA62" s="26"/>
      <c r="DMB62" s="26"/>
      <c r="DMC62" s="26"/>
      <c r="DMD62" s="26"/>
      <c r="DME62" s="26"/>
      <c r="DMF62" s="26"/>
      <c r="DMG62" s="26"/>
      <c r="DMH62" s="26"/>
      <c r="DMI62" s="26"/>
      <c r="DMJ62" s="26"/>
      <c r="DMK62" s="26"/>
      <c r="DML62" s="26"/>
      <c r="DMM62" s="26"/>
      <c r="DMN62" s="26"/>
      <c r="DMO62" s="26"/>
      <c r="DMP62" s="26"/>
      <c r="DMQ62" s="26"/>
      <c r="DMR62" s="26"/>
      <c r="DMS62" s="26"/>
      <c r="DMT62" s="26"/>
      <c r="DMU62" s="26"/>
      <c r="DMV62" s="26"/>
      <c r="DMW62" s="26"/>
      <c r="DMX62" s="26"/>
      <c r="DMY62" s="26"/>
      <c r="DMZ62" s="26"/>
      <c r="DNA62" s="26"/>
      <c r="DNB62" s="26"/>
      <c r="DNC62" s="26"/>
      <c r="DND62" s="26"/>
      <c r="DNE62" s="26"/>
      <c r="DNF62" s="26"/>
      <c r="DNG62" s="26"/>
      <c r="DNH62" s="26"/>
      <c r="DNI62" s="26"/>
      <c r="DNJ62" s="26"/>
      <c r="DNK62" s="26"/>
      <c r="DNL62" s="26"/>
      <c r="DNM62" s="26"/>
      <c r="DNN62" s="26"/>
      <c r="DNO62" s="26"/>
      <c r="DNP62" s="26"/>
      <c r="DNQ62" s="26"/>
      <c r="DNR62" s="26"/>
      <c r="DNS62" s="26"/>
      <c r="DNT62" s="26"/>
      <c r="DNU62" s="26"/>
      <c r="DNV62" s="26"/>
      <c r="DNW62" s="26"/>
      <c r="DNX62" s="26"/>
      <c r="DNY62" s="26"/>
      <c r="DNZ62" s="26"/>
      <c r="DOA62" s="26"/>
      <c r="DOB62" s="26"/>
      <c r="DOC62" s="26"/>
      <c r="DOD62" s="26"/>
      <c r="DOE62" s="26"/>
      <c r="DOF62" s="26"/>
      <c r="DOG62" s="26"/>
      <c r="DOH62" s="26"/>
      <c r="DOI62" s="26"/>
      <c r="DOJ62" s="26"/>
      <c r="DOK62" s="26"/>
      <c r="DOL62" s="26"/>
      <c r="DOM62" s="26"/>
      <c r="DON62" s="26"/>
      <c r="DOO62" s="26"/>
      <c r="DOP62" s="26"/>
      <c r="DOQ62" s="26"/>
      <c r="DOR62" s="26"/>
      <c r="DOS62" s="26"/>
      <c r="DOT62" s="26"/>
      <c r="DOU62" s="26"/>
      <c r="DOV62" s="26"/>
      <c r="DOW62" s="26"/>
      <c r="DOX62" s="26"/>
      <c r="DOY62" s="26"/>
      <c r="DOZ62" s="26"/>
      <c r="DPA62" s="26"/>
      <c r="DPB62" s="26"/>
      <c r="DPC62" s="26"/>
      <c r="DPD62" s="26"/>
      <c r="DPE62" s="26"/>
      <c r="DPF62" s="26"/>
      <c r="DPG62" s="26"/>
      <c r="DPH62" s="26"/>
      <c r="DPI62" s="26"/>
      <c r="DPJ62" s="26"/>
      <c r="DPK62" s="26"/>
      <c r="DPL62" s="26"/>
      <c r="DPM62" s="26"/>
      <c r="DPN62" s="26"/>
      <c r="DPO62" s="26"/>
      <c r="DPP62" s="26"/>
      <c r="DPQ62" s="26"/>
      <c r="DPR62" s="26"/>
      <c r="DPS62" s="26"/>
      <c r="DPT62" s="26"/>
      <c r="DPU62" s="26"/>
      <c r="DPV62" s="26"/>
      <c r="DPW62" s="26"/>
      <c r="DPX62" s="26"/>
      <c r="DPY62" s="26"/>
      <c r="DPZ62" s="26"/>
      <c r="DQA62" s="26"/>
      <c r="DQB62" s="26"/>
      <c r="DQC62" s="26"/>
      <c r="DQD62" s="26"/>
      <c r="DQE62" s="26"/>
      <c r="DQF62" s="26"/>
      <c r="DQG62" s="26"/>
      <c r="DQH62" s="26"/>
      <c r="DQI62" s="26"/>
      <c r="DQJ62" s="26"/>
      <c r="DQK62" s="26"/>
      <c r="DQL62" s="26"/>
      <c r="DQM62" s="26"/>
      <c r="DQN62" s="26"/>
      <c r="DQO62" s="26"/>
      <c r="DQP62" s="26"/>
      <c r="DQQ62" s="26"/>
      <c r="DQR62" s="26"/>
      <c r="DQS62" s="26"/>
      <c r="DQT62" s="26"/>
      <c r="DQU62" s="26"/>
      <c r="DQV62" s="26"/>
      <c r="DQW62" s="26"/>
      <c r="DQX62" s="26"/>
      <c r="DQY62" s="26"/>
      <c r="DQZ62" s="26"/>
      <c r="DRA62" s="26"/>
      <c r="DRB62" s="26"/>
      <c r="DRC62" s="26"/>
      <c r="DRD62" s="26"/>
      <c r="DRE62" s="26"/>
      <c r="DRF62" s="26"/>
      <c r="DRG62" s="26"/>
      <c r="DRH62" s="26"/>
      <c r="DRI62" s="26"/>
      <c r="DRJ62" s="26"/>
      <c r="DRK62" s="26"/>
      <c r="DRL62" s="26"/>
      <c r="DRM62" s="26"/>
      <c r="DRN62" s="26"/>
      <c r="DRO62" s="26"/>
      <c r="DRP62" s="26"/>
      <c r="DRQ62" s="26"/>
      <c r="DRR62" s="26"/>
      <c r="DRS62" s="26"/>
      <c r="DRT62" s="26"/>
      <c r="DRU62" s="26"/>
      <c r="DRV62" s="26"/>
      <c r="DRW62" s="26"/>
      <c r="DRX62" s="26"/>
      <c r="DRY62" s="26"/>
      <c r="DRZ62" s="26"/>
      <c r="DSA62" s="26"/>
      <c r="DSB62" s="26"/>
      <c r="DSC62" s="26"/>
      <c r="DSD62" s="26"/>
      <c r="DSE62" s="26"/>
      <c r="DSF62" s="26"/>
      <c r="DSG62" s="26"/>
      <c r="DSH62" s="26"/>
      <c r="DSI62" s="26"/>
      <c r="DSJ62" s="26"/>
      <c r="DSK62" s="26"/>
      <c r="DSL62" s="26"/>
      <c r="DSM62" s="26"/>
      <c r="DSN62" s="26"/>
      <c r="DSO62" s="26"/>
      <c r="DSP62" s="26"/>
      <c r="DSQ62" s="26"/>
      <c r="DSR62" s="26"/>
      <c r="DSS62" s="26"/>
      <c r="DST62" s="26"/>
      <c r="DSU62" s="26"/>
      <c r="DSV62" s="26"/>
      <c r="DSW62" s="26"/>
      <c r="DSX62" s="26"/>
      <c r="DSY62" s="26"/>
      <c r="DSZ62" s="26"/>
      <c r="DTA62" s="26"/>
      <c r="DTB62" s="26"/>
      <c r="DTC62" s="26"/>
      <c r="DTD62" s="26"/>
      <c r="DTE62" s="26"/>
      <c r="DTF62" s="26"/>
      <c r="DTG62" s="26"/>
      <c r="DTH62" s="26"/>
      <c r="DTI62" s="26"/>
      <c r="DTJ62" s="26"/>
      <c r="DTK62" s="26"/>
      <c r="DTL62" s="26"/>
      <c r="DTM62" s="26"/>
      <c r="DTN62" s="26"/>
      <c r="DTO62" s="26"/>
      <c r="DTP62" s="26"/>
      <c r="DTQ62" s="26"/>
      <c r="DTR62" s="26"/>
      <c r="DTS62" s="26"/>
      <c r="DTT62" s="26"/>
      <c r="DTU62" s="26"/>
      <c r="DTV62" s="26"/>
      <c r="DTW62" s="26"/>
      <c r="DTX62" s="26"/>
      <c r="DTY62" s="26"/>
      <c r="DTZ62" s="26"/>
      <c r="DUA62" s="26"/>
      <c r="DUB62" s="26"/>
      <c r="DUC62" s="26"/>
      <c r="DUD62" s="26"/>
      <c r="DUE62" s="26"/>
      <c r="DUF62" s="26"/>
      <c r="DUG62" s="26"/>
      <c r="DUH62" s="26"/>
      <c r="DUI62" s="26"/>
      <c r="DUJ62" s="26"/>
      <c r="DUK62" s="26"/>
      <c r="DUL62" s="26"/>
      <c r="DUM62" s="26"/>
      <c r="DUN62" s="26"/>
      <c r="DUO62" s="26"/>
      <c r="DUP62" s="26"/>
      <c r="DUQ62" s="26"/>
      <c r="DUR62" s="26"/>
      <c r="DUS62" s="26"/>
      <c r="DUT62" s="26"/>
      <c r="DUU62" s="26"/>
      <c r="DUV62" s="26"/>
      <c r="DUW62" s="26"/>
      <c r="DUX62" s="26"/>
      <c r="DUY62" s="26"/>
      <c r="DUZ62" s="26"/>
      <c r="DVA62" s="26"/>
      <c r="DVB62" s="26"/>
      <c r="DVC62" s="26"/>
      <c r="DVD62" s="26"/>
      <c r="DVE62" s="26"/>
      <c r="DVF62" s="26"/>
      <c r="DVG62" s="26"/>
      <c r="DVH62" s="26"/>
      <c r="DVI62" s="26"/>
      <c r="DVJ62" s="26"/>
      <c r="DVK62" s="26"/>
      <c r="DVL62" s="26"/>
      <c r="DVM62" s="26"/>
      <c r="DVN62" s="26"/>
      <c r="DVO62" s="26"/>
      <c r="DVP62" s="26"/>
      <c r="DVQ62" s="26"/>
      <c r="DVR62" s="26"/>
      <c r="DVS62" s="26"/>
      <c r="DVT62" s="26"/>
      <c r="DVU62" s="26"/>
      <c r="DVV62" s="26"/>
      <c r="DVW62" s="26"/>
      <c r="DVX62" s="26"/>
      <c r="DVY62" s="26"/>
      <c r="DVZ62" s="26"/>
      <c r="DWA62" s="26"/>
      <c r="DWB62" s="26"/>
      <c r="DWC62" s="26"/>
      <c r="DWD62" s="26"/>
      <c r="DWE62" s="26"/>
      <c r="DWF62" s="26"/>
      <c r="DWG62" s="26"/>
      <c r="DWH62" s="26"/>
      <c r="DWI62" s="26"/>
      <c r="DWJ62" s="26"/>
      <c r="DWK62" s="26"/>
      <c r="DWL62" s="26"/>
      <c r="DWM62" s="26"/>
      <c r="DWN62" s="26"/>
      <c r="DWO62" s="26"/>
      <c r="DWP62" s="26"/>
      <c r="DWQ62" s="26"/>
      <c r="DWR62" s="26"/>
      <c r="DWS62" s="26"/>
      <c r="DWT62" s="26"/>
      <c r="DWU62" s="26"/>
      <c r="DWV62" s="26"/>
      <c r="DWW62" s="26"/>
      <c r="DWX62" s="26"/>
      <c r="DWY62" s="26"/>
      <c r="DWZ62" s="26"/>
      <c r="DXA62" s="26"/>
      <c r="DXB62" s="26"/>
      <c r="DXC62" s="26"/>
      <c r="DXD62" s="26"/>
      <c r="DXE62" s="26"/>
      <c r="DXF62" s="26"/>
      <c r="DXG62" s="26"/>
      <c r="DXH62" s="26"/>
      <c r="DXI62" s="26"/>
      <c r="DXJ62" s="26"/>
      <c r="DXK62" s="26"/>
      <c r="DXL62" s="26"/>
      <c r="DXM62" s="26"/>
      <c r="DXN62" s="26"/>
      <c r="DXO62" s="26"/>
      <c r="DXP62" s="26"/>
      <c r="DXQ62" s="26"/>
      <c r="DXR62" s="26"/>
      <c r="DXS62" s="26"/>
      <c r="DXT62" s="26"/>
      <c r="DXU62" s="26"/>
      <c r="DXV62" s="26"/>
      <c r="DXW62" s="26"/>
      <c r="DXX62" s="26"/>
      <c r="DXY62" s="26"/>
      <c r="DXZ62" s="26"/>
      <c r="DYA62" s="26"/>
      <c r="DYB62" s="26"/>
      <c r="DYC62" s="26"/>
      <c r="DYD62" s="26"/>
      <c r="DYE62" s="26"/>
      <c r="DYF62" s="26"/>
      <c r="DYG62" s="26"/>
      <c r="DYH62" s="26"/>
      <c r="DYI62" s="26"/>
      <c r="DYJ62" s="26"/>
      <c r="DYK62" s="26"/>
      <c r="DYL62" s="26"/>
      <c r="DYM62" s="26"/>
      <c r="DYN62" s="26"/>
      <c r="DYO62" s="26"/>
      <c r="DYP62" s="26"/>
      <c r="DYQ62" s="26"/>
      <c r="DYR62" s="26"/>
      <c r="DYS62" s="26"/>
      <c r="DYT62" s="26"/>
      <c r="DYU62" s="26"/>
      <c r="DYV62" s="26"/>
      <c r="DYW62" s="26"/>
      <c r="DYX62" s="26"/>
      <c r="DYY62" s="26"/>
      <c r="DYZ62" s="26"/>
      <c r="DZA62" s="26"/>
      <c r="DZB62" s="26"/>
      <c r="DZC62" s="26"/>
      <c r="DZD62" s="26"/>
      <c r="DZE62" s="26"/>
      <c r="DZF62" s="26"/>
      <c r="DZG62" s="26"/>
      <c r="DZH62" s="26"/>
      <c r="DZI62" s="26"/>
      <c r="DZJ62" s="26"/>
      <c r="DZK62" s="26"/>
      <c r="DZL62" s="26"/>
      <c r="DZM62" s="26"/>
      <c r="DZN62" s="26"/>
      <c r="DZO62" s="26"/>
      <c r="DZP62" s="26"/>
      <c r="DZQ62" s="26"/>
      <c r="DZR62" s="26"/>
      <c r="DZS62" s="26"/>
      <c r="DZT62" s="26"/>
      <c r="DZU62" s="26"/>
      <c r="DZV62" s="26"/>
      <c r="DZW62" s="26"/>
      <c r="DZX62" s="26"/>
      <c r="DZY62" s="26"/>
      <c r="DZZ62" s="26"/>
      <c r="EAA62" s="26"/>
      <c r="EAB62" s="26"/>
      <c r="EAC62" s="26"/>
      <c r="EAD62" s="26"/>
      <c r="EAE62" s="26"/>
      <c r="EAF62" s="26"/>
      <c r="EAG62" s="26"/>
      <c r="EAH62" s="26"/>
      <c r="EAI62" s="26"/>
      <c r="EAJ62" s="26"/>
      <c r="EAK62" s="26"/>
      <c r="EAL62" s="26"/>
      <c r="EAM62" s="26"/>
      <c r="EAN62" s="26"/>
      <c r="EAO62" s="26"/>
      <c r="EAP62" s="26"/>
      <c r="EAQ62" s="26"/>
      <c r="EAR62" s="26"/>
      <c r="EAS62" s="26"/>
      <c r="EAT62" s="26"/>
      <c r="EAU62" s="26"/>
      <c r="EAV62" s="26"/>
      <c r="EAW62" s="26"/>
      <c r="EAX62" s="26"/>
      <c r="EAY62" s="26"/>
      <c r="EAZ62" s="26"/>
      <c r="EBA62" s="26"/>
      <c r="EBB62" s="26"/>
      <c r="EBC62" s="26"/>
      <c r="EBD62" s="26"/>
      <c r="EBE62" s="26"/>
      <c r="EBF62" s="26"/>
      <c r="EBG62" s="26"/>
      <c r="EBH62" s="26"/>
      <c r="EBI62" s="26"/>
      <c r="EBJ62" s="26"/>
      <c r="EBK62" s="26"/>
      <c r="EBL62" s="26"/>
      <c r="EBM62" s="26"/>
      <c r="EBN62" s="26"/>
      <c r="EBO62" s="26"/>
      <c r="EBP62" s="26"/>
      <c r="EBQ62" s="26"/>
      <c r="EBR62" s="26"/>
      <c r="EBS62" s="26"/>
      <c r="EBT62" s="26"/>
      <c r="EBU62" s="26"/>
      <c r="EBV62" s="26"/>
      <c r="EBW62" s="26"/>
      <c r="EBX62" s="26"/>
      <c r="EBY62" s="26"/>
      <c r="EBZ62" s="26"/>
      <c r="ECA62" s="26"/>
      <c r="ECB62" s="26"/>
      <c r="ECC62" s="26"/>
      <c r="ECD62" s="26"/>
      <c r="ECE62" s="26"/>
      <c r="ECF62" s="26"/>
      <c r="ECG62" s="26"/>
      <c r="ECH62" s="26"/>
      <c r="ECI62" s="26"/>
      <c r="ECJ62" s="26"/>
      <c r="ECK62" s="26"/>
      <c r="ECL62" s="26"/>
      <c r="ECM62" s="26"/>
      <c r="ECN62" s="26"/>
      <c r="ECO62" s="26"/>
      <c r="ECP62" s="26"/>
      <c r="ECQ62" s="26"/>
      <c r="ECR62" s="26"/>
      <c r="ECS62" s="26"/>
      <c r="ECT62" s="26"/>
      <c r="ECU62" s="26"/>
      <c r="ECV62" s="26"/>
      <c r="ECW62" s="26"/>
      <c r="ECX62" s="26"/>
      <c r="ECY62" s="26"/>
      <c r="ECZ62" s="26"/>
      <c r="EDA62" s="26"/>
      <c r="EDB62" s="26"/>
      <c r="EDC62" s="26"/>
      <c r="EDD62" s="26"/>
      <c r="EDE62" s="26"/>
      <c r="EDF62" s="26"/>
      <c r="EDG62" s="26"/>
      <c r="EDH62" s="26"/>
      <c r="EDI62" s="26"/>
      <c r="EDJ62" s="26"/>
      <c r="EDK62" s="26"/>
      <c r="EDL62" s="26"/>
      <c r="EDM62" s="26"/>
      <c r="EDN62" s="26"/>
      <c r="EDO62" s="26"/>
      <c r="EDP62" s="26"/>
      <c r="EDQ62" s="26"/>
      <c r="EDR62" s="26"/>
      <c r="EDS62" s="26"/>
      <c r="EDT62" s="26"/>
      <c r="EDU62" s="26"/>
      <c r="EDV62" s="26"/>
      <c r="EDW62" s="26"/>
      <c r="EDX62" s="26"/>
      <c r="EDY62" s="26"/>
      <c r="EDZ62" s="26"/>
      <c r="EEA62" s="26"/>
      <c r="EEB62" s="26"/>
      <c r="EEC62" s="26"/>
      <c r="EED62" s="26"/>
      <c r="EEE62" s="26"/>
      <c r="EEF62" s="26"/>
      <c r="EEG62" s="26"/>
      <c r="EEH62" s="26"/>
      <c r="EEI62" s="26"/>
      <c r="EEJ62" s="26"/>
      <c r="EEK62" s="26"/>
      <c r="EEL62" s="26"/>
      <c r="EEM62" s="26"/>
      <c r="EEN62" s="26"/>
      <c r="EEO62" s="26"/>
      <c r="EEP62" s="26"/>
      <c r="EEQ62" s="26"/>
      <c r="EER62" s="26"/>
      <c r="EES62" s="26"/>
      <c r="EET62" s="26"/>
      <c r="EEU62" s="26"/>
      <c r="EEV62" s="26"/>
      <c r="EEW62" s="26"/>
      <c r="EEX62" s="26"/>
      <c r="EEY62" s="26"/>
      <c r="EEZ62" s="26"/>
      <c r="EFA62" s="26"/>
      <c r="EFB62" s="26"/>
      <c r="EFC62" s="26"/>
      <c r="EFD62" s="26"/>
      <c r="EFE62" s="26"/>
      <c r="EFF62" s="26"/>
      <c r="EFG62" s="26"/>
      <c r="EFH62" s="26"/>
      <c r="EFI62" s="26"/>
      <c r="EFJ62" s="26"/>
      <c r="EFK62" s="26"/>
      <c r="EFL62" s="26"/>
      <c r="EFM62" s="26"/>
      <c r="EFN62" s="26"/>
      <c r="EFO62" s="26"/>
      <c r="EFP62" s="26"/>
      <c r="EFQ62" s="26"/>
      <c r="EFR62" s="26"/>
      <c r="EFS62" s="26"/>
      <c r="EFT62" s="26"/>
      <c r="EFU62" s="26"/>
      <c r="EFV62" s="26"/>
      <c r="EFW62" s="26"/>
      <c r="EFX62" s="26"/>
      <c r="EFY62" s="26"/>
      <c r="EFZ62" s="26"/>
      <c r="EGA62" s="26"/>
      <c r="EGB62" s="26"/>
      <c r="EGC62" s="26"/>
      <c r="EGD62" s="26"/>
      <c r="EGE62" s="26"/>
      <c r="EGF62" s="26"/>
      <c r="EGG62" s="26"/>
      <c r="EGH62" s="26"/>
      <c r="EGI62" s="26"/>
      <c r="EGJ62" s="26"/>
      <c r="EGK62" s="26"/>
      <c r="EGL62" s="26"/>
      <c r="EGM62" s="26"/>
      <c r="EGN62" s="26"/>
      <c r="EGO62" s="26"/>
      <c r="EGP62" s="26"/>
      <c r="EGQ62" s="26"/>
      <c r="EGR62" s="26"/>
      <c r="EGS62" s="26"/>
      <c r="EGT62" s="26"/>
      <c r="EGU62" s="26"/>
      <c r="EGV62" s="26"/>
      <c r="EGW62" s="26"/>
      <c r="EGX62" s="26"/>
      <c r="EGY62" s="26"/>
      <c r="EGZ62" s="26"/>
      <c r="EHA62" s="26"/>
      <c r="EHB62" s="26"/>
      <c r="EHC62" s="26"/>
      <c r="EHD62" s="26"/>
      <c r="EHE62" s="26"/>
      <c r="EHF62" s="26"/>
      <c r="EHG62" s="26"/>
      <c r="EHH62" s="26"/>
      <c r="EHI62" s="26"/>
      <c r="EHJ62" s="26"/>
      <c r="EHK62" s="26"/>
      <c r="EHL62" s="26"/>
      <c r="EHM62" s="26"/>
      <c r="EHN62" s="26"/>
      <c r="EHO62" s="26"/>
      <c r="EHP62" s="26"/>
      <c r="EHQ62" s="26"/>
      <c r="EHR62" s="26"/>
      <c r="EHS62" s="26"/>
      <c r="EHT62" s="26"/>
      <c r="EHU62" s="26"/>
      <c r="EHV62" s="26"/>
      <c r="EHW62" s="26"/>
      <c r="EHX62" s="26"/>
      <c r="EHY62" s="26"/>
      <c r="EHZ62" s="26"/>
      <c r="EIA62" s="26"/>
      <c r="EIB62" s="26"/>
      <c r="EIC62" s="26"/>
      <c r="EID62" s="26"/>
      <c r="EIE62" s="26"/>
      <c r="EIF62" s="26"/>
      <c r="EIG62" s="26"/>
      <c r="EIH62" s="26"/>
      <c r="EII62" s="26"/>
      <c r="EIJ62" s="26"/>
      <c r="EIK62" s="26"/>
      <c r="EIL62" s="26"/>
      <c r="EIM62" s="26"/>
      <c r="EIN62" s="26"/>
      <c r="EIO62" s="26"/>
      <c r="EIP62" s="26"/>
      <c r="EIQ62" s="26"/>
      <c r="EIR62" s="26"/>
      <c r="EIS62" s="26"/>
      <c r="EIT62" s="26"/>
      <c r="EIU62" s="26"/>
      <c r="EIV62" s="26"/>
      <c r="EIW62" s="26"/>
      <c r="EIX62" s="26"/>
      <c r="EIY62" s="26"/>
      <c r="EIZ62" s="26"/>
      <c r="EJA62" s="26"/>
      <c r="EJB62" s="26"/>
      <c r="EJC62" s="26"/>
      <c r="EJD62" s="26"/>
      <c r="EJE62" s="26"/>
      <c r="EJF62" s="26"/>
      <c r="EJG62" s="26"/>
      <c r="EJH62" s="26"/>
      <c r="EJI62" s="26"/>
      <c r="EJJ62" s="26"/>
      <c r="EJK62" s="26"/>
      <c r="EJL62" s="26"/>
      <c r="EJM62" s="26"/>
      <c r="EJN62" s="26"/>
      <c r="EJO62" s="26"/>
      <c r="EJP62" s="26"/>
      <c r="EJQ62" s="26"/>
      <c r="EJR62" s="26"/>
      <c r="EJS62" s="26"/>
      <c r="EJT62" s="26"/>
      <c r="EJU62" s="26"/>
      <c r="EJV62" s="26"/>
      <c r="EJW62" s="26"/>
      <c r="EJX62" s="26"/>
      <c r="EJY62" s="26"/>
      <c r="EJZ62" s="26"/>
      <c r="EKA62" s="26"/>
      <c r="EKB62" s="26"/>
      <c r="EKC62" s="26"/>
      <c r="EKD62" s="26"/>
      <c r="EKE62" s="26"/>
      <c r="EKF62" s="26"/>
      <c r="EKG62" s="26"/>
      <c r="EKH62" s="26"/>
      <c r="EKI62" s="26"/>
      <c r="EKJ62" s="26"/>
      <c r="EKK62" s="26"/>
      <c r="EKL62" s="26"/>
      <c r="EKM62" s="26"/>
      <c r="EKN62" s="26"/>
      <c r="EKO62" s="26"/>
      <c r="EKP62" s="26"/>
      <c r="EKQ62" s="26"/>
      <c r="EKR62" s="26"/>
      <c r="EKS62" s="26"/>
      <c r="EKT62" s="26"/>
      <c r="EKU62" s="26"/>
      <c r="EKV62" s="26"/>
      <c r="EKW62" s="26"/>
      <c r="EKX62" s="26"/>
      <c r="EKY62" s="26"/>
      <c r="EKZ62" s="26"/>
      <c r="ELA62" s="26"/>
      <c r="ELB62" s="26"/>
      <c r="ELC62" s="26"/>
      <c r="ELD62" s="26"/>
      <c r="ELE62" s="26"/>
      <c r="ELF62" s="26"/>
      <c r="ELG62" s="26"/>
      <c r="ELH62" s="26"/>
      <c r="ELI62" s="26"/>
      <c r="ELJ62" s="26"/>
      <c r="ELK62" s="26"/>
      <c r="ELL62" s="26"/>
      <c r="ELM62" s="26"/>
      <c r="ELN62" s="26"/>
      <c r="ELO62" s="26"/>
      <c r="ELP62" s="26"/>
      <c r="ELQ62" s="26"/>
      <c r="ELR62" s="26"/>
      <c r="ELS62" s="26"/>
      <c r="ELT62" s="26"/>
      <c r="ELU62" s="26"/>
      <c r="ELV62" s="26"/>
      <c r="ELW62" s="26"/>
      <c r="ELX62" s="26"/>
      <c r="ELY62" s="26"/>
      <c r="ELZ62" s="26"/>
      <c r="EMA62" s="26"/>
      <c r="EMB62" s="26"/>
      <c r="EMC62" s="26"/>
      <c r="EMD62" s="26"/>
      <c r="EME62" s="26"/>
      <c r="EMF62" s="26"/>
      <c r="EMG62" s="26"/>
      <c r="EMH62" s="26"/>
      <c r="EMI62" s="26"/>
      <c r="EMJ62" s="26"/>
      <c r="EMK62" s="26"/>
      <c r="EML62" s="26"/>
      <c r="EMM62" s="26"/>
      <c r="EMN62" s="26"/>
      <c r="EMO62" s="26"/>
      <c r="EMP62" s="26"/>
      <c r="EMQ62" s="26"/>
      <c r="EMR62" s="26"/>
      <c r="EMS62" s="26"/>
      <c r="EMT62" s="26"/>
      <c r="EMU62" s="26"/>
      <c r="EMV62" s="26"/>
      <c r="EMW62" s="26"/>
      <c r="EMX62" s="26"/>
      <c r="EMY62" s="26"/>
      <c r="EMZ62" s="26"/>
      <c r="ENA62" s="26"/>
      <c r="ENB62" s="26"/>
      <c r="ENC62" s="26"/>
      <c r="END62" s="26"/>
      <c r="ENE62" s="26"/>
      <c r="ENF62" s="26"/>
      <c r="ENG62" s="26"/>
      <c r="ENH62" s="26"/>
      <c r="ENI62" s="26"/>
      <c r="ENJ62" s="26"/>
      <c r="ENK62" s="26"/>
      <c r="ENL62" s="26"/>
      <c r="ENM62" s="26"/>
      <c r="ENN62" s="26"/>
      <c r="ENO62" s="26"/>
      <c r="ENP62" s="26"/>
      <c r="ENQ62" s="26"/>
      <c r="ENR62" s="26"/>
      <c r="ENS62" s="26"/>
      <c r="ENT62" s="26"/>
      <c r="ENU62" s="26"/>
      <c r="ENV62" s="26"/>
      <c r="ENW62" s="26"/>
      <c r="ENX62" s="26"/>
      <c r="ENY62" s="26"/>
      <c r="ENZ62" s="26"/>
      <c r="EOA62" s="26"/>
      <c r="EOB62" s="26"/>
      <c r="EOC62" s="26"/>
      <c r="EOD62" s="26"/>
      <c r="EOE62" s="26"/>
      <c r="EOF62" s="26"/>
      <c r="EOG62" s="26"/>
      <c r="EOH62" s="26"/>
      <c r="EOI62" s="26"/>
      <c r="EOJ62" s="26"/>
      <c r="EOK62" s="26"/>
      <c r="EOL62" s="26"/>
      <c r="EOM62" s="26"/>
      <c r="EON62" s="26"/>
      <c r="EOO62" s="26"/>
      <c r="EOP62" s="26"/>
      <c r="EOQ62" s="26"/>
      <c r="EOR62" s="26"/>
      <c r="EOS62" s="26"/>
      <c r="EOT62" s="26"/>
      <c r="EOU62" s="26"/>
      <c r="EOV62" s="26"/>
      <c r="EOW62" s="26"/>
      <c r="EOX62" s="26"/>
      <c r="EOY62" s="26"/>
      <c r="EOZ62" s="26"/>
      <c r="EPA62" s="26"/>
      <c r="EPB62" s="26"/>
      <c r="EPC62" s="26"/>
      <c r="EPD62" s="26"/>
      <c r="EPE62" s="26"/>
      <c r="EPF62" s="26"/>
      <c r="EPG62" s="26"/>
      <c r="EPH62" s="26"/>
      <c r="EPI62" s="26"/>
      <c r="EPJ62" s="26"/>
      <c r="EPK62" s="26"/>
      <c r="EPL62" s="26"/>
      <c r="EPM62" s="26"/>
      <c r="EPN62" s="26"/>
      <c r="EPO62" s="26"/>
      <c r="EPP62" s="26"/>
      <c r="EPQ62" s="26"/>
      <c r="EPR62" s="26"/>
      <c r="EPS62" s="26"/>
      <c r="EPT62" s="26"/>
      <c r="EPU62" s="26"/>
      <c r="EPV62" s="26"/>
      <c r="EPW62" s="26"/>
      <c r="EPX62" s="26"/>
      <c r="EPY62" s="26"/>
      <c r="EPZ62" s="26"/>
      <c r="EQA62" s="26"/>
      <c r="EQB62" s="26"/>
      <c r="EQC62" s="26"/>
      <c r="EQD62" s="26"/>
      <c r="EQE62" s="26"/>
      <c r="EQF62" s="26"/>
      <c r="EQG62" s="26"/>
      <c r="EQH62" s="26"/>
      <c r="EQI62" s="26"/>
      <c r="EQJ62" s="26"/>
      <c r="EQK62" s="26"/>
      <c r="EQL62" s="26"/>
      <c r="EQM62" s="26"/>
      <c r="EQN62" s="26"/>
      <c r="EQO62" s="26"/>
      <c r="EQP62" s="26"/>
      <c r="EQQ62" s="26"/>
      <c r="EQR62" s="26"/>
      <c r="EQS62" s="26"/>
      <c r="EQT62" s="26"/>
      <c r="EQU62" s="26"/>
      <c r="EQV62" s="26"/>
      <c r="EQW62" s="26"/>
      <c r="EQX62" s="26"/>
      <c r="EQY62" s="26"/>
      <c r="EQZ62" s="26"/>
      <c r="ERA62" s="26"/>
      <c r="ERB62" s="26"/>
      <c r="ERC62" s="26"/>
      <c r="ERD62" s="26"/>
      <c r="ERE62" s="26"/>
      <c r="ERF62" s="26"/>
      <c r="ERG62" s="26"/>
      <c r="ERH62" s="26"/>
      <c r="ERI62" s="26"/>
      <c r="ERJ62" s="26"/>
      <c r="ERK62" s="26"/>
      <c r="ERL62" s="26"/>
      <c r="ERM62" s="26"/>
      <c r="ERN62" s="26"/>
      <c r="ERO62" s="26"/>
      <c r="ERP62" s="26"/>
      <c r="ERQ62" s="26"/>
      <c r="ERR62" s="26"/>
      <c r="ERS62" s="26"/>
      <c r="ERT62" s="26"/>
      <c r="ERU62" s="26"/>
      <c r="ERV62" s="26"/>
      <c r="ERW62" s="26"/>
      <c r="ERX62" s="26"/>
      <c r="ERY62" s="26"/>
      <c r="ERZ62" s="26"/>
      <c r="ESA62" s="26"/>
      <c r="ESB62" s="26"/>
      <c r="ESC62" s="26"/>
      <c r="ESD62" s="26"/>
      <c r="ESE62" s="26"/>
      <c r="ESF62" s="26"/>
      <c r="ESG62" s="26"/>
      <c r="ESH62" s="26"/>
      <c r="ESI62" s="26"/>
      <c r="ESJ62" s="26"/>
      <c r="ESK62" s="26"/>
      <c r="ESL62" s="26"/>
      <c r="ESM62" s="26"/>
      <c r="ESN62" s="26"/>
      <c r="ESO62" s="26"/>
      <c r="ESP62" s="26"/>
      <c r="ESQ62" s="26"/>
      <c r="ESR62" s="26"/>
      <c r="ESS62" s="26"/>
      <c r="EST62" s="26"/>
      <c r="ESU62" s="26"/>
      <c r="ESV62" s="26"/>
      <c r="ESW62" s="26"/>
      <c r="ESX62" s="26"/>
      <c r="ESY62" s="26"/>
      <c r="ESZ62" s="26"/>
      <c r="ETA62" s="26"/>
      <c r="ETB62" s="26"/>
      <c r="ETC62" s="26"/>
      <c r="ETD62" s="26"/>
      <c r="ETE62" s="26"/>
      <c r="ETF62" s="26"/>
      <c r="ETG62" s="26"/>
      <c r="ETH62" s="26"/>
      <c r="ETI62" s="26"/>
      <c r="ETJ62" s="26"/>
      <c r="ETK62" s="26"/>
      <c r="ETL62" s="26"/>
      <c r="ETM62" s="26"/>
      <c r="ETN62" s="26"/>
      <c r="ETO62" s="26"/>
      <c r="ETP62" s="26"/>
      <c r="ETQ62" s="26"/>
      <c r="ETR62" s="26"/>
      <c r="ETS62" s="26"/>
      <c r="ETT62" s="26"/>
      <c r="ETU62" s="26"/>
      <c r="ETV62" s="26"/>
      <c r="ETW62" s="26"/>
      <c r="ETX62" s="26"/>
      <c r="ETY62" s="26"/>
      <c r="ETZ62" s="26"/>
      <c r="EUA62" s="26"/>
      <c r="EUB62" s="26"/>
      <c r="EUC62" s="26"/>
      <c r="EUD62" s="26"/>
      <c r="EUE62" s="26"/>
      <c r="EUF62" s="26"/>
      <c r="EUG62" s="26"/>
      <c r="EUH62" s="26"/>
      <c r="EUI62" s="26"/>
      <c r="EUJ62" s="26"/>
      <c r="EUK62" s="26"/>
      <c r="EUL62" s="26"/>
      <c r="EUM62" s="26"/>
      <c r="EUN62" s="26"/>
      <c r="EUO62" s="26"/>
      <c r="EUP62" s="26"/>
      <c r="EUQ62" s="26"/>
      <c r="EUR62" s="26"/>
      <c r="EUS62" s="26"/>
      <c r="EUT62" s="26"/>
      <c r="EUU62" s="26"/>
      <c r="EUV62" s="26"/>
      <c r="EUW62" s="26"/>
      <c r="EUX62" s="26"/>
      <c r="EUY62" s="26"/>
      <c r="EUZ62" s="26"/>
      <c r="EVA62" s="26"/>
      <c r="EVB62" s="26"/>
      <c r="EVC62" s="26"/>
      <c r="EVD62" s="26"/>
      <c r="EVE62" s="26"/>
      <c r="EVF62" s="26"/>
      <c r="EVG62" s="26"/>
      <c r="EVH62" s="26"/>
      <c r="EVI62" s="26"/>
      <c r="EVJ62" s="26"/>
      <c r="EVK62" s="26"/>
      <c r="EVL62" s="26"/>
      <c r="EVM62" s="26"/>
      <c r="EVN62" s="26"/>
      <c r="EVO62" s="26"/>
      <c r="EVP62" s="26"/>
      <c r="EVQ62" s="26"/>
      <c r="EVR62" s="26"/>
      <c r="EVS62" s="26"/>
      <c r="EVT62" s="26"/>
      <c r="EVU62" s="26"/>
      <c r="EVV62" s="26"/>
      <c r="EVW62" s="26"/>
      <c r="EVX62" s="26"/>
      <c r="EVY62" s="26"/>
      <c r="EVZ62" s="26"/>
      <c r="EWA62" s="26"/>
      <c r="EWB62" s="26"/>
      <c r="EWC62" s="26"/>
      <c r="EWD62" s="26"/>
      <c r="EWE62" s="26"/>
      <c r="EWF62" s="26"/>
      <c r="EWG62" s="26"/>
      <c r="EWH62" s="26"/>
      <c r="EWI62" s="26"/>
      <c r="EWJ62" s="26"/>
      <c r="EWK62" s="26"/>
      <c r="EWL62" s="26"/>
      <c r="EWM62" s="26"/>
      <c r="EWN62" s="26"/>
      <c r="EWO62" s="26"/>
      <c r="EWP62" s="26"/>
      <c r="EWQ62" s="26"/>
      <c r="EWR62" s="26"/>
      <c r="EWS62" s="26"/>
      <c r="EWT62" s="26"/>
      <c r="EWU62" s="26"/>
      <c r="EWV62" s="26"/>
      <c r="EWW62" s="26"/>
      <c r="EWX62" s="26"/>
      <c r="EWY62" s="26"/>
      <c r="EWZ62" s="26"/>
      <c r="EXA62" s="26"/>
      <c r="EXB62" s="26"/>
      <c r="EXC62" s="26"/>
      <c r="EXD62" s="26"/>
      <c r="EXE62" s="26"/>
      <c r="EXF62" s="26"/>
      <c r="EXG62" s="26"/>
      <c r="EXH62" s="26"/>
      <c r="EXI62" s="26"/>
      <c r="EXJ62" s="26"/>
      <c r="EXK62" s="26"/>
      <c r="EXL62" s="26"/>
      <c r="EXM62" s="26"/>
      <c r="EXN62" s="26"/>
      <c r="EXO62" s="26"/>
      <c r="EXP62" s="26"/>
      <c r="EXQ62" s="26"/>
      <c r="EXR62" s="26"/>
      <c r="EXS62" s="26"/>
      <c r="EXT62" s="26"/>
      <c r="EXU62" s="26"/>
      <c r="EXV62" s="26"/>
      <c r="EXW62" s="26"/>
      <c r="EXX62" s="26"/>
      <c r="EXY62" s="26"/>
      <c r="EXZ62" s="26"/>
      <c r="EYA62" s="26"/>
      <c r="EYB62" s="26"/>
      <c r="EYC62" s="26"/>
      <c r="EYD62" s="26"/>
      <c r="EYE62" s="26"/>
      <c r="EYF62" s="26"/>
      <c r="EYG62" s="26"/>
      <c r="EYH62" s="26"/>
      <c r="EYI62" s="26"/>
      <c r="EYJ62" s="26"/>
      <c r="EYK62" s="26"/>
      <c r="EYL62" s="26"/>
      <c r="EYM62" s="26"/>
      <c r="EYN62" s="26"/>
      <c r="EYO62" s="26"/>
      <c r="EYP62" s="26"/>
      <c r="EYQ62" s="26"/>
      <c r="EYR62" s="26"/>
      <c r="EYS62" s="26"/>
      <c r="EYT62" s="26"/>
      <c r="EYU62" s="26"/>
      <c r="EYV62" s="26"/>
      <c r="EYW62" s="26"/>
      <c r="EYX62" s="26"/>
      <c r="EYY62" s="26"/>
      <c r="EYZ62" s="26"/>
      <c r="EZA62" s="26"/>
      <c r="EZB62" s="26"/>
      <c r="EZC62" s="26"/>
      <c r="EZD62" s="26"/>
      <c r="EZE62" s="26"/>
      <c r="EZF62" s="26"/>
      <c r="EZG62" s="26"/>
      <c r="EZH62" s="26"/>
      <c r="EZI62" s="26"/>
      <c r="EZJ62" s="26"/>
      <c r="EZK62" s="26"/>
      <c r="EZL62" s="26"/>
      <c r="EZM62" s="26"/>
      <c r="EZN62" s="26"/>
      <c r="EZO62" s="26"/>
      <c r="EZP62" s="26"/>
      <c r="EZQ62" s="26"/>
      <c r="EZR62" s="26"/>
      <c r="EZS62" s="26"/>
      <c r="EZT62" s="26"/>
      <c r="EZU62" s="26"/>
      <c r="EZV62" s="26"/>
      <c r="EZW62" s="26"/>
      <c r="EZX62" s="26"/>
      <c r="EZY62" s="26"/>
      <c r="EZZ62" s="26"/>
      <c r="FAA62" s="26"/>
      <c r="FAB62" s="26"/>
      <c r="FAC62" s="26"/>
      <c r="FAD62" s="26"/>
      <c r="FAE62" s="26"/>
      <c r="FAF62" s="26"/>
      <c r="FAG62" s="26"/>
      <c r="FAH62" s="26"/>
      <c r="FAI62" s="26"/>
      <c r="FAJ62" s="26"/>
      <c r="FAK62" s="26"/>
      <c r="FAL62" s="26"/>
      <c r="FAM62" s="26"/>
      <c r="FAN62" s="26"/>
      <c r="FAO62" s="26"/>
      <c r="FAP62" s="26"/>
      <c r="FAQ62" s="26"/>
      <c r="FAR62" s="26"/>
      <c r="FAS62" s="26"/>
      <c r="FAT62" s="26"/>
      <c r="FAU62" s="26"/>
      <c r="FAV62" s="26"/>
      <c r="FAW62" s="26"/>
      <c r="FAX62" s="26"/>
      <c r="FAY62" s="26"/>
      <c r="FAZ62" s="26"/>
      <c r="FBA62" s="26"/>
      <c r="FBB62" s="26"/>
      <c r="FBC62" s="26"/>
      <c r="FBD62" s="26"/>
      <c r="FBE62" s="26"/>
      <c r="FBF62" s="26"/>
      <c r="FBG62" s="26"/>
      <c r="FBH62" s="26"/>
      <c r="FBI62" s="26"/>
      <c r="FBJ62" s="26"/>
      <c r="FBK62" s="26"/>
      <c r="FBL62" s="26"/>
      <c r="FBM62" s="26"/>
      <c r="FBN62" s="26"/>
      <c r="FBO62" s="26"/>
      <c r="FBP62" s="26"/>
      <c r="FBQ62" s="26"/>
      <c r="FBR62" s="26"/>
      <c r="FBS62" s="26"/>
      <c r="FBT62" s="26"/>
      <c r="FBU62" s="26"/>
      <c r="FBV62" s="26"/>
      <c r="FBW62" s="26"/>
      <c r="FBX62" s="26"/>
      <c r="FBY62" s="26"/>
      <c r="FBZ62" s="26"/>
      <c r="FCA62" s="26"/>
      <c r="FCB62" s="26"/>
      <c r="FCC62" s="26"/>
      <c r="FCD62" s="26"/>
      <c r="FCE62" s="26"/>
      <c r="FCF62" s="26"/>
      <c r="FCG62" s="26"/>
      <c r="FCH62" s="26"/>
      <c r="FCI62" s="26"/>
      <c r="FCJ62" s="26"/>
      <c r="FCK62" s="26"/>
      <c r="FCL62" s="26"/>
      <c r="FCM62" s="26"/>
      <c r="FCN62" s="26"/>
      <c r="FCO62" s="26"/>
      <c r="FCP62" s="26"/>
      <c r="FCQ62" s="26"/>
      <c r="FCR62" s="26"/>
      <c r="FCS62" s="26"/>
      <c r="FCT62" s="26"/>
      <c r="FCU62" s="26"/>
      <c r="FCV62" s="26"/>
      <c r="FCW62" s="26"/>
      <c r="FCX62" s="26"/>
      <c r="FCY62" s="26"/>
      <c r="FCZ62" s="26"/>
      <c r="FDA62" s="26"/>
      <c r="FDB62" s="26"/>
      <c r="FDC62" s="26"/>
      <c r="FDD62" s="26"/>
      <c r="FDE62" s="26"/>
      <c r="FDF62" s="26"/>
      <c r="FDG62" s="26"/>
      <c r="FDH62" s="26"/>
      <c r="FDI62" s="26"/>
      <c r="FDJ62" s="26"/>
      <c r="FDK62" s="26"/>
      <c r="FDL62" s="26"/>
      <c r="FDM62" s="26"/>
      <c r="FDN62" s="26"/>
      <c r="FDO62" s="26"/>
      <c r="FDP62" s="26"/>
      <c r="FDQ62" s="26"/>
      <c r="FDR62" s="26"/>
      <c r="FDS62" s="26"/>
      <c r="FDT62" s="26"/>
      <c r="FDU62" s="26"/>
      <c r="FDV62" s="26"/>
      <c r="FDW62" s="26"/>
      <c r="FDX62" s="26"/>
      <c r="FDY62" s="26"/>
      <c r="FDZ62" s="26"/>
      <c r="FEA62" s="26"/>
      <c r="FEB62" s="26"/>
      <c r="FEC62" s="26"/>
      <c r="FED62" s="26"/>
      <c r="FEE62" s="26"/>
      <c r="FEF62" s="26"/>
      <c r="FEG62" s="26"/>
      <c r="FEH62" s="26"/>
      <c r="FEI62" s="26"/>
      <c r="FEJ62" s="26"/>
      <c r="FEK62" s="26"/>
      <c r="FEL62" s="26"/>
      <c r="FEM62" s="26"/>
      <c r="FEN62" s="26"/>
      <c r="FEO62" s="26"/>
      <c r="FEP62" s="26"/>
      <c r="FEQ62" s="26"/>
      <c r="FER62" s="26"/>
      <c r="FES62" s="26"/>
      <c r="FET62" s="26"/>
      <c r="FEU62" s="26"/>
      <c r="FEV62" s="26"/>
      <c r="FEW62" s="26"/>
      <c r="FEX62" s="26"/>
      <c r="FEY62" s="26"/>
      <c r="FEZ62" s="26"/>
      <c r="FFA62" s="26"/>
      <c r="FFB62" s="26"/>
      <c r="FFC62" s="26"/>
      <c r="FFD62" s="26"/>
      <c r="FFE62" s="26"/>
      <c r="FFF62" s="26"/>
      <c r="FFG62" s="26"/>
      <c r="FFH62" s="26"/>
      <c r="FFI62" s="26"/>
      <c r="FFJ62" s="26"/>
      <c r="FFK62" s="26"/>
      <c r="FFL62" s="26"/>
      <c r="FFM62" s="26"/>
      <c r="FFN62" s="26"/>
      <c r="FFO62" s="26"/>
      <c r="FFP62" s="26"/>
      <c r="FFQ62" s="26"/>
      <c r="FFR62" s="26"/>
      <c r="FFS62" s="26"/>
      <c r="FFT62" s="26"/>
      <c r="FFU62" s="26"/>
      <c r="FFV62" s="26"/>
      <c r="FFW62" s="26"/>
      <c r="FFX62" s="26"/>
      <c r="FFY62" s="26"/>
      <c r="FFZ62" s="26"/>
      <c r="FGA62" s="26"/>
      <c r="FGB62" s="26"/>
      <c r="FGC62" s="26"/>
      <c r="FGD62" s="26"/>
      <c r="FGE62" s="26"/>
      <c r="FGF62" s="26"/>
      <c r="FGG62" s="26"/>
      <c r="FGH62" s="26"/>
      <c r="FGI62" s="26"/>
      <c r="FGJ62" s="26"/>
      <c r="FGK62" s="26"/>
      <c r="FGL62" s="26"/>
      <c r="FGM62" s="26"/>
      <c r="FGN62" s="26"/>
      <c r="FGO62" s="26"/>
      <c r="FGP62" s="26"/>
      <c r="FGQ62" s="26"/>
      <c r="FGR62" s="26"/>
      <c r="FGS62" s="26"/>
      <c r="FGT62" s="26"/>
      <c r="FGU62" s="26"/>
      <c r="FGV62" s="26"/>
      <c r="FGW62" s="26"/>
      <c r="FGX62" s="26"/>
      <c r="FGY62" s="26"/>
      <c r="FGZ62" s="26"/>
      <c r="FHA62" s="26"/>
      <c r="FHB62" s="26"/>
      <c r="FHC62" s="26"/>
      <c r="FHD62" s="26"/>
      <c r="FHE62" s="26"/>
      <c r="FHF62" s="26"/>
      <c r="FHG62" s="26"/>
      <c r="FHH62" s="26"/>
      <c r="FHI62" s="26"/>
      <c r="FHJ62" s="26"/>
      <c r="FHK62" s="26"/>
      <c r="FHL62" s="26"/>
      <c r="FHM62" s="26"/>
      <c r="FHN62" s="26"/>
      <c r="FHO62" s="26"/>
      <c r="FHP62" s="26"/>
      <c r="FHQ62" s="26"/>
      <c r="FHR62" s="26"/>
      <c r="FHS62" s="26"/>
      <c r="FHT62" s="26"/>
      <c r="FHU62" s="26"/>
      <c r="FHV62" s="26"/>
      <c r="FHW62" s="26"/>
      <c r="FHX62" s="26"/>
      <c r="FHY62" s="26"/>
      <c r="FHZ62" s="26"/>
      <c r="FIA62" s="26"/>
      <c r="FIB62" s="26"/>
      <c r="FIC62" s="26"/>
      <c r="FID62" s="26"/>
      <c r="FIE62" s="26"/>
      <c r="FIF62" s="26"/>
      <c r="FIG62" s="26"/>
      <c r="FIH62" s="26"/>
      <c r="FII62" s="26"/>
      <c r="FIJ62" s="26"/>
      <c r="FIK62" s="26"/>
      <c r="FIL62" s="26"/>
      <c r="FIM62" s="26"/>
      <c r="FIN62" s="26"/>
      <c r="FIO62" s="26"/>
      <c r="FIP62" s="26"/>
      <c r="FIQ62" s="26"/>
      <c r="FIR62" s="26"/>
      <c r="FIS62" s="26"/>
      <c r="FIT62" s="26"/>
      <c r="FIU62" s="26"/>
      <c r="FIV62" s="26"/>
      <c r="FIW62" s="26"/>
      <c r="FIX62" s="26"/>
      <c r="FIY62" s="26"/>
      <c r="FIZ62" s="26"/>
      <c r="FJA62" s="26"/>
      <c r="FJB62" s="26"/>
      <c r="FJC62" s="26"/>
      <c r="FJD62" s="26"/>
      <c r="FJE62" s="26"/>
      <c r="FJF62" s="26"/>
      <c r="FJG62" s="26"/>
      <c r="FJH62" s="26"/>
      <c r="FJI62" s="26"/>
      <c r="FJJ62" s="26"/>
      <c r="FJK62" s="26"/>
      <c r="FJL62" s="26"/>
      <c r="FJM62" s="26"/>
      <c r="FJN62" s="26"/>
      <c r="FJO62" s="26"/>
      <c r="FJP62" s="26"/>
      <c r="FJQ62" s="26"/>
      <c r="FJR62" s="26"/>
      <c r="FJS62" s="26"/>
      <c r="FJT62" s="26"/>
      <c r="FJU62" s="26"/>
      <c r="FJV62" s="26"/>
      <c r="FJW62" s="26"/>
      <c r="FJX62" s="26"/>
      <c r="FJY62" s="26"/>
      <c r="FJZ62" s="26"/>
      <c r="FKA62" s="26"/>
      <c r="FKB62" s="26"/>
      <c r="FKC62" s="26"/>
      <c r="FKD62" s="26"/>
      <c r="FKE62" s="26"/>
      <c r="FKF62" s="26"/>
      <c r="FKG62" s="26"/>
      <c r="FKH62" s="26"/>
      <c r="FKI62" s="26"/>
      <c r="FKJ62" s="26"/>
      <c r="FKK62" s="26"/>
      <c r="FKL62" s="26"/>
      <c r="FKM62" s="26"/>
      <c r="FKN62" s="26"/>
      <c r="FKO62" s="26"/>
      <c r="FKP62" s="26"/>
      <c r="FKQ62" s="26"/>
      <c r="FKR62" s="26"/>
      <c r="FKS62" s="26"/>
      <c r="FKT62" s="26"/>
      <c r="FKU62" s="26"/>
      <c r="FKV62" s="26"/>
      <c r="FKW62" s="26"/>
      <c r="FKX62" s="26"/>
      <c r="FKY62" s="26"/>
      <c r="FKZ62" s="26"/>
      <c r="FLA62" s="26"/>
      <c r="FLB62" s="26"/>
      <c r="FLC62" s="26"/>
      <c r="FLD62" s="26"/>
      <c r="FLE62" s="26"/>
      <c r="FLF62" s="26"/>
      <c r="FLG62" s="26"/>
      <c r="FLH62" s="26"/>
      <c r="FLI62" s="26"/>
      <c r="FLJ62" s="26"/>
      <c r="FLK62" s="26"/>
      <c r="FLL62" s="26"/>
      <c r="FLM62" s="26"/>
      <c r="FLN62" s="26"/>
      <c r="FLO62" s="26"/>
      <c r="FLP62" s="26"/>
      <c r="FLQ62" s="26"/>
      <c r="FLR62" s="26"/>
      <c r="FLS62" s="26"/>
      <c r="FLT62" s="26"/>
      <c r="FLU62" s="26"/>
      <c r="FLV62" s="26"/>
      <c r="FLW62" s="26"/>
      <c r="FLX62" s="26"/>
      <c r="FLY62" s="26"/>
      <c r="FLZ62" s="26"/>
      <c r="FMA62" s="26"/>
      <c r="FMB62" s="26"/>
      <c r="FMC62" s="26"/>
      <c r="FMD62" s="26"/>
      <c r="FME62" s="26"/>
      <c r="FMF62" s="26"/>
      <c r="FMG62" s="26"/>
      <c r="FMH62" s="26"/>
      <c r="FMI62" s="26"/>
      <c r="FMJ62" s="26"/>
      <c r="FMK62" s="26"/>
      <c r="FML62" s="26"/>
      <c r="FMM62" s="26"/>
      <c r="FMN62" s="26"/>
      <c r="FMO62" s="26"/>
      <c r="FMP62" s="26"/>
      <c r="FMQ62" s="26"/>
      <c r="FMR62" s="26"/>
      <c r="FMS62" s="26"/>
      <c r="FMT62" s="26"/>
      <c r="FMU62" s="26"/>
      <c r="FMV62" s="26"/>
      <c r="FMW62" s="26"/>
      <c r="FMX62" s="26"/>
      <c r="FMY62" s="26"/>
      <c r="FMZ62" s="26"/>
      <c r="FNA62" s="26"/>
      <c r="FNB62" s="26"/>
      <c r="FNC62" s="26"/>
      <c r="FND62" s="26"/>
      <c r="FNE62" s="26"/>
      <c r="FNF62" s="26"/>
      <c r="FNG62" s="26"/>
      <c r="FNH62" s="26"/>
      <c r="FNI62" s="26"/>
      <c r="FNJ62" s="26"/>
      <c r="FNK62" s="26"/>
      <c r="FNL62" s="26"/>
      <c r="FNM62" s="26"/>
      <c r="FNN62" s="26"/>
      <c r="FNO62" s="26"/>
      <c r="FNP62" s="26"/>
      <c r="FNQ62" s="26"/>
      <c r="FNR62" s="26"/>
      <c r="FNS62" s="26"/>
      <c r="FNT62" s="26"/>
      <c r="FNU62" s="26"/>
      <c r="FNV62" s="26"/>
      <c r="FNW62" s="26"/>
      <c r="FNX62" s="26"/>
      <c r="FNY62" s="26"/>
      <c r="FNZ62" s="26"/>
      <c r="FOA62" s="26"/>
      <c r="FOB62" s="26"/>
      <c r="FOC62" s="26"/>
      <c r="FOD62" s="26"/>
      <c r="FOE62" s="26"/>
      <c r="FOF62" s="26"/>
      <c r="FOG62" s="26"/>
      <c r="FOH62" s="26"/>
      <c r="FOI62" s="26"/>
      <c r="FOJ62" s="26"/>
      <c r="FOK62" s="26"/>
      <c r="FOL62" s="26"/>
      <c r="FOM62" s="26"/>
      <c r="FON62" s="26"/>
      <c r="FOO62" s="26"/>
      <c r="FOP62" s="26"/>
      <c r="FOQ62" s="26"/>
      <c r="FOR62" s="26"/>
      <c r="FOS62" s="26"/>
      <c r="FOT62" s="26"/>
      <c r="FOU62" s="26"/>
      <c r="FOV62" s="26"/>
      <c r="FOW62" s="26"/>
      <c r="FOX62" s="26"/>
      <c r="FOY62" s="26"/>
      <c r="FOZ62" s="26"/>
      <c r="FPA62" s="26"/>
      <c r="FPB62" s="26"/>
      <c r="FPC62" s="26"/>
      <c r="FPD62" s="26"/>
      <c r="FPE62" s="26"/>
      <c r="FPF62" s="26"/>
      <c r="FPG62" s="26"/>
      <c r="FPH62" s="26"/>
      <c r="FPI62" s="26"/>
      <c r="FPJ62" s="26"/>
      <c r="FPK62" s="26"/>
      <c r="FPL62" s="26"/>
      <c r="FPM62" s="26"/>
      <c r="FPN62" s="26"/>
      <c r="FPO62" s="26"/>
      <c r="FPP62" s="26"/>
      <c r="FPQ62" s="26"/>
      <c r="FPR62" s="26"/>
      <c r="FPS62" s="26"/>
      <c r="FPT62" s="26"/>
      <c r="FPU62" s="26"/>
      <c r="FPV62" s="26"/>
      <c r="FPW62" s="26"/>
      <c r="FPX62" s="26"/>
      <c r="FPY62" s="26"/>
      <c r="FPZ62" s="26"/>
      <c r="FQA62" s="26"/>
      <c r="FQB62" s="26"/>
      <c r="FQC62" s="26"/>
      <c r="FQD62" s="26"/>
      <c r="FQE62" s="26"/>
      <c r="FQF62" s="26"/>
      <c r="FQG62" s="26"/>
      <c r="FQH62" s="26"/>
      <c r="FQI62" s="26"/>
      <c r="FQJ62" s="26"/>
      <c r="FQK62" s="26"/>
      <c r="FQL62" s="26"/>
      <c r="FQM62" s="26"/>
      <c r="FQN62" s="26"/>
      <c r="FQO62" s="26"/>
      <c r="FQP62" s="26"/>
      <c r="FQQ62" s="26"/>
      <c r="FQR62" s="26"/>
      <c r="FQS62" s="26"/>
      <c r="FQT62" s="26"/>
      <c r="FQU62" s="26"/>
      <c r="FQV62" s="26"/>
      <c r="FQW62" s="26"/>
      <c r="FQX62" s="26"/>
      <c r="FQY62" s="26"/>
      <c r="FQZ62" s="26"/>
      <c r="FRA62" s="26"/>
      <c r="FRB62" s="26"/>
      <c r="FRC62" s="26"/>
      <c r="FRD62" s="26"/>
      <c r="FRE62" s="26"/>
      <c r="FRF62" s="26"/>
      <c r="FRG62" s="26"/>
      <c r="FRH62" s="26"/>
      <c r="FRI62" s="26"/>
      <c r="FRJ62" s="26"/>
      <c r="FRK62" s="26"/>
      <c r="FRL62" s="26"/>
      <c r="FRM62" s="26"/>
      <c r="FRN62" s="26"/>
      <c r="FRO62" s="26"/>
      <c r="FRP62" s="26"/>
      <c r="FRQ62" s="26"/>
      <c r="FRR62" s="26"/>
      <c r="FRS62" s="26"/>
      <c r="FRT62" s="26"/>
      <c r="FRU62" s="26"/>
      <c r="FRV62" s="26"/>
      <c r="FRW62" s="26"/>
      <c r="FRX62" s="26"/>
      <c r="FRY62" s="26"/>
      <c r="FRZ62" s="26"/>
      <c r="FSA62" s="26"/>
      <c r="FSB62" s="26"/>
      <c r="FSC62" s="26"/>
      <c r="FSD62" s="26"/>
      <c r="FSE62" s="26"/>
      <c r="FSF62" s="26"/>
      <c r="FSG62" s="26"/>
      <c r="FSH62" s="26"/>
      <c r="FSI62" s="26"/>
      <c r="FSJ62" s="26"/>
      <c r="FSK62" s="26"/>
      <c r="FSL62" s="26"/>
      <c r="FSM62" s="26"/>
      <c r="FSN62" s="26"/>
      <c r="FSO62" s="26"/>
      <c r="FSP62" s="26"/>
      <c r="FSQ62" s="26"/>
      <c r="FSR62" s="26"/>
      <c r="FSS62" s="26"/>
      <c r="FST62" s="26"/>
      <c r="FSU62" s="26"/>
      <c r="FSV62" s="26"/>
      <c r="FSW62" s="26"/>
      <c r="FSX62" s="26"/>
      <c r="FSY62" s="26"/>
      <c r="FSZ62" s="26"/>
      <c r="FTA62" s="26"/>
      <c r="FTB62" s="26"/>
      <c r="FTC62" s="26"/>
      <c r="FTD62" s="26"/>
      <c r="FTE62" s="26"/>
      <c r="FTF62" s="26"/>
      <c r="FTG62" s="26"/>
      <c r="FTH62" s="26"/>
      <c r="FTI62" s="26"/>
      <c r="FTJ62" s="26"/>
      <c r="FTK62" s="26"/>
      <c r="FTL62" s="26"/>
      <c r="FTM62" s="26"/>
      <c r="FTN62" s="26"/>
      <c r="FTO62" s="26"/>
      <c r="FTP62" s="26"/>
      <c r="FTQ62" s="26"/>
      <c r="FTR62" s="26"/>
      <c r="FTS62" s="26"/>
      <c r="FTT62" s="26"/>
      <c r="FTU62" s="26"/>
      <c r="FTV62" s="26"/>
      <c r="FTW62" s="26"/>
      <c r="FTX62" s="26"/>
      <c r="FTY62" s="26"/>
      <c r="FTZ62" s="26"/>
      <c r="FUA62" s="26"/>
      <c r="FUB62" s="26"/>
      <c r="FUC62" s="26"/>
      <c r="FUD62" s="26"/>
      <c r="FUE62" s="26"/>
      <c r="FUF62" s="26"/>
      <c r="FUG62" s="26"/>
      <c r="FUH62" s="26"/>
      <c r="FUI62" s="26"/>
      <c r="FUJ62" s="26"/>
      <c r="FUK62" s="26"/>
      <c r="FUL62" s="26"/>
      <c r="FUM62" s="26"/>
      <c r="FUN62" s="26"/>
      <c r="FUO62" s="26"/>
      <c r="FUP62" s="26"/>
      <c r="FUQ62" s="26"/>
      <c r="FUR62" s="26"/>
      <c r="FUS62" s="26"/>
      <c r="FUT62" s="26"/>
      <c r="FUU62" s="26"/>
      <c r="FUV62" s="26"/>
      <c r="FUW62" s="26"/>
      <c r="FUX62" s="26"/>
      <c r="FUY62" s="26"/>
      <c r="FUZ62" s="26"/>
      <c r="FVA62" s="26"/>
      <c r="FVB62" s="26"/>
      <c r="FVC62" s="26"/>
      <c r="FVD62" s="26"/>
      <c r="FVE62" s="26"/>
      <c r="FVF62" s="26"/>
      <c r="FVG62" s="26"/>
      <c r="FVH62" s="26"/>
      <c r="FVI62" s="26"/>
      <c r="FVJ62" s="26"/>
      <c r="FVK62" s="26"/>
      <c r="FVL62" s="26"/>
      <c r="FVM62" s="26"/>
      <c r="FVN62" s="26"/>
      <c r="FVO62" s="26"/>
      <c r="FVP62" s="26"/>
      <c r="FVQ62" s="26"/>
      <c r="FVR62" s="26"/>
      <c r="FVS62" s="26"/>
      <c r="FVT62" s="26"/>
      <c r="FVU62" s="26"/>
      <c r="FVV62" s="26"/>
      <c r="FVW62" s="26"/>
      <c r="FVX62" s="26"/>
      <c r="FVY62" s="26"/>
      <c r="FVZ62" s="26"/>
      <c r="FWA62" s="26"/>
      <c r="FWB62" s="26"/>
      <c r="FWC62" s="26"/>
      <c r="FWD62" s="26"/>
      <c r="FWE62" s="26"/>
      <c r="FWF62" s="26"/>
      <c r="FWG62" s="26"/>
      <c r="FWH62" s="26"/>
      <c r="FWI62" s="26"/>
      <c r="FWJ62" s="26"/>
      <c r="FWK62" s="26"/>
      <c r="FWL62" s="26"/>
      <c r="FWM62" s="26"/>
      <c r="FWN62" s="26"/>
      <c r="FWO62" s="26"/>
      <c r="FWP62" s="26"/>
      <c r="FWQ62" s="26"/>
      <c r="FWR62" s="26"/>
      <c r="FWS62" s="26"/>
      <c r="FWT62" s="26"/>
      <c r="FWU62" s="26"/>
      <c r="FWV62" s="26"/>
      <c r="FWW62" s="26"/>
      <c r="FWX62" s="26"/>
      <c r="FWY62" s="26"/>
      <c r="FWZ62" s="26"/>
      <c r="FXA62" s="26"/>
      <c r="FXB62" s="26"/>
      <c r="FXC62" s="26"/>
      <c r="FXD62" s="26"/>
      <c r="FXE62" s="26"/>
      <c r="FXF62" s="26"/>
      <c r="FXG62" s="26"/>
      <c r="FXH62" s="26"/>
      <c r="FXI62" s="26"/>
      <c r="FXJ62" s="26"/>
      <c r="FXK62" s="26"/>
      <c r="FXL62" s="26"/>
      <c r="FXM62" s="26"/>
      <c r="FXN62" s="26"/>
      <c r="FXO62" s="26"/>
      <c r="FXP62" s="26"/>
      <c r="FXQ62" s="26"/>
      <c r="FXR62" s="26"/>
      <c r="FXS62" s="26"/>
      <c r="FXT62" s="26"/>
      <c r="FXU62" s="26"/>
      <c r="FXV62" s="26"/>
      <c r="FXW62" s="26"/>
      <c r="FXX62" s="26"/>
      <c r="FXY62" s="26"/>
      <c r="FXZ62" s="26"/>
      <c r="FYA62" s="26"/>
      <c r="FYB62" s="26"/>
      <c r="FYC62" s="26"/>
      <c r="FYD62" s="26"/>
      <c r="FYE62" s="26"/>
      <c r="FYF62" s="26"/>
      <c r="FYG62" s="26"/>
      <c r="FYH62" s="26"/>
      <c r="FYI62" s="26"/>
      <c r="FYJ62" s="26"/>
      <c r="FYK62" s="26"/>
      <c r="FYL62" s="26"/>
      <c r="FYM62" s="26"/>
      <c r="FYN62" s="26"/>
      <c r="FYO62" s="26"/>
      <c r="FYP62" s="26"/>
      <c r="FYQ62" s="26"/>
      <c r="FYR62" s="26"/>
      <c r="FYS62" s="26"/>
      <c r="FYT62" s="26"/>
      <c r="FYU62" s="26"/>
      <c r="FYV62" s="26"/>
      <c r="FYW62" s="26"/>
      <c r="FYX62" s="26"/>
      <c r="FYY62" s="26"/>
      <c r="FYZ62" s="26"/>
      <c r="FZA62" s="26"/>
      <c r="FZB62" s="26"/>
      <c r="FZC62" s="26"/>
      <c r="FZD62" s="26"/>
      <c r="FZE62" s="26"/>
      <c r="FZF62" s="26"/>
      <c r="FZG62" s="26"/>
      <c r="FZH62" s="26"/>
      <c r="FZI62" s="26"/>
      <c r="FZJ62" s="26"/>
      <c r="FZK62" s="26"/>
      <c r="FZL62" s="26"/>
      <c r="FZM62" s="26"/>
      <c r="FZN62" s="26"/>
      <c r="FZO62" s="26"/>
      <c r="FZP62" s="26"/>
      <c r="FZQ62" s="26"/>
      <c r="FZR62" s="26"/>
      <c r="FZS62" s="26"/>
      <c r="FZT62" s="26"/>
      <c r="FZU62" s="26"/>
      <c r="FZV62" s="26"/>
      <c r="FZW62" s="26"/>
      <c r="FZX62" s="26"/>
      <c r="FZY62" s="26"/>
      <c r="FZZ62" s="26"/>
      <c r="GAA62" s="26"/>
      <c r="GAB62" s="26"/>
      <c r="GAC62" s="26"/>
      <c r="GAD62" s="26"/>
      <c r="GAE62" s="26"/>
      <c r="GAF62" s="26"/>
      <c r="GAG62" s="26"/>
      <c r="GAH62" s="26"/>
      <c r="GAI62" s="26"/>
      <c r="GAJ62" s="26"/>
      <c r="GAK62" s="26"/>
      <c r="GAL62" s="26"/>
      <c r="GAM62" s="26"/>
      <c r="GAN62" s="26"/>
      <c r="GAO62" s="26"/>
      <c r="GAP62" s="26"/>
      <c r="GAQ62" s="26"/>
      <c r="GAR62" s="26"/>
      <c r="GAS62" s="26"/>
      <c r="GAT62" s="26"/>
      <c r="GAU62" s="26"/>
      <c r="GAV62" s="26"/>
      <c r="GAW62" s="26"/>
      <c r="GAX62" s="26"/>
      <c r="GAY62" s="26"/>
      <c r="GAZ62" s="26"/>
      <c r="GBA62" s="26"/>
      <c r="GBB62" s="26"/>
      <c r="GBC62" s="26"/>
      <c r="GBD62" s="26"/>
      <c r="GBE62" s="26"/>
      <c r="GBF62" s="26"/>
      <c r="GBG62" s="26"/>
      <c r="GBH62" s="26"/>
      <c r="GBI62" s="26"/>
      <c r="GBJ62" s="26"/>
      <c r="GBK62" s="26"/>
      <c r="GBL62" s="26"/>
      <c r="GBM62" s="26"/>
      <c r="GBN62" s="26"/>
      <c r="GBO62" s="26"/>
      <c r="GBP62" s="26"/>
      <c r="GBQ62" s="26"/>
      <c r="GBR62" s="26"/>
      <c r="GBS62" s="26"/>
      <c r="GBT62" s="26"/>
      <c r="GBU62" s="26"/>
      <c r="GBV62" s="26"/>
      <c r="GBW62" s="26"/>
      <c r="GBX62" s="26"/>
      <c r="GBY62" s="26"/>
      <c r="GBZ62" s="26"/>
      <c r="GCA62" s="26"/>
      <c r="GCB62" s="26"/>
      <c r="GCC62" s="26"/>
      <c r="GCD62" s="26"/>
      <c r="GCE62" s="26"/>
      <c r="GCF62" s="26"/>
      <c r="GCG62" s="26"/>
      <c r="GCH62" s="26"/>
      <c r="GCI62" s="26"/>
      <c r="GCJ62" s="26"/>
      <c r="GCK62" s="26"/>
      <c r="GCL62" s="26"/>
      <c r="GCM62" s="26"/>
      <c r="GCN62" s="26"/>
      <c r="GCO62" s="26"/>
      <c r="GCP62" s="26"/>
      <c r="GCQ62" s="26"/>
      <c r="GCR62" s="26"/>
      <c r="GCS62" s="26"/>
      <c r="GCT62" s="26"/>
      <c r="GCU62" s="26"/>
      <c r="GCV62" s="26"/>
      <c r="GCW62" s="26"/>
      <c r="GCX62" s="26"/>
      <c r="GCY62" s="26"/>
      <c r="GCZ62" s="26"/>
      <c r="GDA62" s="26"/>
      <c r="GDB62" s="26"/>
      <c r="GDC62" s="26"/>
      <c r="GDD62" s="26"/>
      <c r="GDE62" s="26"/>
      <c r="GDF62" s="26"/>
      <c r="GDG62" s="26"/>
      <c r="GDH62" s="26"/>
      <c r="GDI62" s="26"/>
      <c r="GDJ62" s="26"/>
      <c r="GDK62" s="26"/>
      <c r="GDL62" s="26"/>
      <c r="GDM62" s="26"/>
      <c r="GDN62" s="26"/>
      <c r="GDO62" s="26"/>
      <c r="GDP62" s="26"/>
      <c r="GDQ62" s="26"/>
      <c r="GDR62" s="26"/>
      <c r="GDS62" s="26"/>
      <c r="GDT62" s="26"/>
      <c r="GDU62" s="26"/>
      <c r="GDV62" s="26"/>
      <c r="GDW62" s="26"/>
      <c r="GDX62" s="26"/>
      <c r="GDY62" s="26"/>
      <c r="GDZ62" s="26"/>
      <c r="GEA62" s="26"/>
      <c r="GEB62" s="26"/>
      <c r="GEC62" s="26"/>
      <c r="GED62" s="26"/>
      <c r="GEE62" s="26"/>
      <c r="GEF62" s="26"/>
      <c r="GEG62" s="26"/>
      <c r="GEH62" s="26"/>
      <c r="GEI62" s="26"/>
      <c r="GEJ62" s="26"/>
      <c r="GEK62" s="26"/>
      <c r="GEL62" s="26"/>
      <c r="GEM62" s="26"/>
      <c r="GEN62" s="26"/>
      <c r="GEO62" s="26"/>
      <c r="GEP62" s="26"/>
      <c r="GEQ62" s="26"/>
      <c r="GER62" s="26"/>
      <c r="GES62" s="26"/>
      <c r="GET62" s="26"/>
      <c r="GEU62" s="26"/>
      <c r="GEV62" s="26"/>
      <c r="GEW62" s="26"/>
      <c r="GEX62" s="26"/>
      <c r="GEY62" s="26"/>
      <c r="GEZ62" s="26"/>
      <c r="GFA62" s="26"/>
      <c r="GFB62" s="26"/>
      <c r="GFC62" s="26"/>
      <c r="GFD62" s="26"/>
      <c r="GFE62" s="26"/>
      <c r="GFF62" s="26"/>
      <c r="GFG62" s="26"/>
      <c r="GFH62" s="26"/>
      <c r="GFI62" s="26"/>
      <c r="GFJ62" s="26"/>
      <c r="GFK62" s="26"/>
      <c r="GFL62" s="26"/>
      <c r="GFM62" s="26"/>
      <c r="GFN62" s="26"/>
      <c r="GFO62" s="26"/>
      <c r="GFP62" s="26"/>
      <c r="GFQ62" s="26"/>
      <c r="GFR62" s="26"/>
      <c r="GFS62" s="26"/>
      <c r="GFT62" s="26"/>
      <c r="GFU62" s="26"/>
      <c r="GFV62" s="26"/>
      <c r="GFW62" s="26"/>
      <c r="GFX62" s="26"/>
      <c r="GFY62" s="26"/>
      <c r="GFZ62" s="26"/>
      <c r="GGA62" s="26"/>
      <c r="GGB62" s="26"/>
      <c r="GGC62" s="26"/>
      <c r="GGD62" s="26"/>
      <c r="GGE62" s="26"/>
      <c r="GGF62" s="26"/>
      <c r="GGG62" s="26"/>
      <c r="GGH62" s="26"/>
      <c r="GGI62" s="26"/>
      <c r="GGJ62" s="26"/>
      <c r="GGK62" s="26"/>
      <c r="GGL62" s="26"/>
      <c r="GGM62" s="26"/>
      <c r="GGN62" s="26"/>
      <c r="GGO62" s="26"/>
      <c r="GGP62" s="26"/>
      <c r="GGQ62" s="26"/>
      <c r="GGR62" s="26"/>
      <c r="GGS62" s="26"/>
      <c r="GGT62" s="26"/>
      <c r="GGU62" s="26"/>
      <c r="GGV62" s="26"/>
      <c r="GGW62" s="26"/>
      <c r="GGX62" s="26"/>
      <c r="GGY62" s="26"/>
      <c r="GGZ62" s="26"/>
      <c r="GHA62" s="26"/>
      <c r="GHB62" s="26"/>
      <c r="GHC62" s="26"/>
      <c r="GHD62" s="26"/>
      <c r="GHE62" s="26"/>
      <c r="GHF62" s="26"/>
      <c r="GHG62" s="26"/>
      <c r="GHH62" s="26"/>
      <c r="GHI62" s="26"/>
      <c r="GHJ62" s="26"/>
      <c r="GHK62" s="26"/>
      <c r="GHL62" s="26"/>
      <c r="GHM62" s="26"/>
      <c r="GHN62" s="26"/>
      <c r="GHO62" s="26"/>
      <c r="GHP62" s="26"/>
      <c r="GHQ62" s="26"/>
      <c r="GHR62" s="26"/>
      <c r="GHS62" s="26"/>
      <c r="GHT62" s="26"/>
      <c r="GHU62" s="26"/>
      <c r="GHV62" s="26"/>
      <c r="GHW62" s="26"/>
      <c r="GHX62" s="26"/>
      <c r="GHY62" s="26"/>
      <c r="GHZ62" s="26"/>
      <c r="GIA62" s="26"/>
      <c r="GIB62" s="26"/>
      <c r="GIC62" s="26"/>
      <c r="GID62" s="26"/>
      <c r="GIE62" s="26"/>
      <c r="GIF62" s="26"/>
      <c r="GIG62" s="26"/>
      <c r="GIH62" s="26"/>
      <c r="GII62" s="26"/>
      <c r="GIJ62" s="26"/>
      <c r="GIK62" s="26"/>
      <c r="GIL62" s="26"/>
      <c r="GIM62" s="26"/>
      <c r="GIN62" s="26"/>
      <c r="GIO62" s="26"/>
      <c r="GIP62" s="26"/>
      <c r="GIQ62" s="26"/>
      <c r="GIR62" s="26"/>
      <c r="GIS62" s="26"/>
      <c r="GIT62" s="26"/>
      <c r="GIU62" s="26"/>
      <c r="GIV62" s="26"/>
      <c r="GIW62" s="26"/>
      <c r="GIX62" s="26"/>
      <c r="GIY62" s="26"/>
      <c r="GIZ62" s="26"/>
      <c r="GJA62" s="26"/>
      <c r="GJB62" s="26"/>
      <c r="GJC62" s="26"/>
      <c r="GJD62" s="26"/>
      <c r="GJE62" s="26"/>
      <c r="GJF62" s="26"/>
      <c r="GJG62" s="26"/>
      <c r="GJH62" s="26"/>
      <c r="GJI62" s="26"/>
      <c r="GJJ62" s="26"/>
      <c r="GJK62" s="26"/>
      <c r="GJL62" s="26"/>
      <c r="GJM62" s="26"/>
      <c r="GJN62" s="26"/>
      <c r="GJO62" s="26"/>
      <c r="GJP62" s="26"/>
      <c r="GJQ62" s="26"/>
      <c r="GJR62" s="26"/>
      <c r="GJS62" s="26"/>
      <c r="GJT62" s="26"/>
      <c r="GJU62" s="26"/>
      <c r="GJV62" s="26"/>
      <c r="GJW62" s="26"/>
      <c r="GJX62" s="26"/>
      <c r="GJY62" s="26"/>
      <c r="GJZ62" s="26"/>
      <c r="GKA62" s="26"/>
      <c r="GKB62" s="26"/>
      <c r="GKC62" s="26"/>
      <c r="GKD62" s="26"/>
      <c r="GKE62" s="26"/>
      <c r="GKF62" s="26"/>
      <c r="GKG62" s="26"/>
      <c r="GKH62" s="26"/>
      <c r="GKI62" s="26"/>
      <c r="GKJ62" s="26"/>
      <c r="GKK62" s="26"/>
      <c r="GKL62" s="26"/>
      <c r="GKM62" s="26"/>
      <c r="GKN62" s="26"/>
      <c r="GKO62" s="26"/>
      <c r="GKP62" s="26"/>
      <c r="GKQ62" s="26"/>
      <c r="GKR62" s="26"/>
      <c r="GKS62" s="26"/>
      <c r="GKT62" s="26"/>
      <c r="GKU62" s="26"/>
      <c r="GKV62" s="26"/>
      <c r="GKW62" s="26"/>
      <c r="GKX62" s="26"/>
      <c r="GKY62" s="26"/>
      <c r="GKZ62" s="26"/>
      <c r="GLA62" s="26"/>
      <c r="GLB62" s="26"/>
      <c r="GLC62" s="26"/>
      <c r="GLD62" s="26"/>
      <c r="GLE62" s="26"/>
      <c r="GLF62" s="26"/>
      <c r="GLG62" s="26"/>
      <c r="GLH62" s="26"/>
      <c r="GLI62" s="26"/>
      <c r="GLJ62" s="26"/>
      <c r="GLK62" s="26"/>
      <c r="GLL62" s="26"/>
      <c r="GLM62" s="26"/>
      <c r="GLN62" s="26"/>
      <c r="GLO62" s="26"/>
      <c r="GLP62" s="26"/>
      <c r="GLQ62" s="26"/>
      <c r="GLR62" s="26"/>
      <c r="GLS62" s="26"/>
      <c r="GLT62" s="26"/>
      <c r="GLU62" s="26"/>
      <c r="GLV62" s="26"/>
      <c r="GLW62" s="26"/>
      <c r="GLX62" s="26"/>
      <c r="GLY62" s="26"/>
      <c r="GLZ62" s="26"/>
      <c r="GMA62" s="26"/>
      <c r="GMB62" s="26"/>
      <c r="GMC62" s="26"/>
      <c r="GMD62" s="26"/>
      <c r="GME62" s="26"/>
      <c r="GMF62" s="26"/>
      <c r="GMG62" s="26"/>
      <c r="GMH62" s="26"/>
      <c r="GMI62" s="26"/>
      <c r="GMJ62" s="26"/>
      <c r="GMK62" s="26"/>
      <c r="GML62" s="26"/>
      <c r="GMM62" s="26"/>
      <c r="GMN62" s="26"/>
      <c r="GMO62" s="26"/>
      <c r="GMP62" s="26"/>
      <c r="GMQ62" s="26"/>
      <c r="GMR62" s="26"/>
      <c r="GMS62" s="26"/>
      <c r="GMT62" s="26"/>
      <c r="GMU62" s="26"/>
      <c r="GMV62" s="26"/>
      <c r="GMW62" s="26"/>
      <c r="GMX62" s="26"/>
      <c r="GMY62" s="26"/>
      <c r="GMZ62" s="26"/>
      <c r="GNA62" s="26"/>
      <c r="GNB62" s="26"/>
      <c r="GNC62" s="26"/>
      <c r="GND62" s="26"/>
      <c r="GNE62" s="26"/>
      <c r="GNF62" s="26"/>
      <c r="GNG62" s="26"/>
      <c r="GNH62" s="26"/>
      <c r="GNI62" s="26"/>
      <c r="GNJ62" s="26"/>
      <c r="GNK62" s="26"/>
      <c r="GNL62" s="26"/>
      <c r="GNM62" s="26"/>
      <c r="GNN62" s="26"/>
      <c r="GNO62" s="26"/>
      <c r="GNP62" s="26"/>
      <c r="GNQ62" s="26"/>
      <c r="GNR62" s="26"/>
      <c r="GNS62" s="26"/>
      <c r="GNT62" s="26"/>
      <c r="GNU62" s="26"/>
      <c r="GNV62" s="26"/>
      <c r="GNW62" s="26"/>
      <c r="GNX62" s="26"/>
      <c r="GNY62" s="26"/>
      <c r="GNZ62" s="26"/>
      <c r="GOA62" s="26"/>
      <c r="GOB62" s="26"/>
      <c r="GOC62" s="26"/>
      <c r="GOD62" s="26"/>
      <c r="GOE62" s="26"/>
      <c r="GOF62" s="26"/>
      <c r="GOG62" s="26"/>
      <c r="GOH62" s="26"/>
      <c r="GOI62" s="26"/>
      <c r="GOJ62" s="26"/>
      <c r="GOK62" s="26"/>
      <c r="GOL62" s="26"/>
      <c r="GOM62" s="26"/>
      <c r="GON62" s="26"/>
      <c r="GOO62" s="26"/>
      <c r="GOP62" s="26"/>
      <c r="GOQ62" s="26"/>
      <c r="GOR62" s="26"/>
      <c r="GOS62" s="26"/>
      <c r="GOT62" s="26"/>
      <c r="GOU62" s="26"/>
      <c r="GOV62" s="26"/>
      <c r="GOW62" s="26"/>
      <c r="GOX62" s="26"/>
      <c r="GOY62" s="26"/>
      <c r="GOZ62" s="26"/>
      <c r="GPA62" s="26"/>
      <c r="GPB62" s="26"/>
      <c r="GPC62" s="26"/>
      <c r="GPD62" s="26"/>
      <c r="GPE62" s="26"/>
      <c r="GPF62" s="26"/>
      <c r="GPG62" s="26"/>
      <c r="GPH62" s="26"/>
      <c r="GPI62" s="26"/>
      <c r="GPJ62" s="26"/>
      <c r="GPK62" s="26"/>
      <c r="GPL62" s="26"/>
      <c r="GPM62" s="26"/>
      <c r="GPN62" s="26"/>
      <c r="GPO62" s="26"/>
      <c r="GPP62" s="26"/>
      <c r="GPQ62" s="26"/>
      <c r="GPR62" s="26"/>
      <c r="GPS62" s="26"/>
      <c r="GPT62" s="26"/>
      <c r="GPU62" s="26"/>
      <c r="GPV62" s="26"/>
      <c r="GPW62" s="26"/>
      <c r="GPX62" s="26"/>
      <c r="GPY62" s="26"/>
      <c r="GPZ62" s="26"/>
      <c r="GQA62" s="26"/>
      <c r="GQB62" s="26"/>
      <c r="GQC62" s="26"/>
      <c r="GQD62" s="26"/>
      <c r="GQE62" s="26"/>
      <c r="GQF62" s="26"/>
      <c r="GQG62" s="26"/>
      <c r="GQH62" s="26"/>
      <c r="GQI62" s="26"/>
      <c r="GQJ62" s="26"/>
      <c r="GQK62" s="26"/>
      <c r="GQL62" s="26"/>
      <c r="GQM62" s="26"/>
      <c r="GQN62" s="26"/>
      <c r="GQO62" s="26"/>
      <c r="GQP62" s="26"/>
      <c r="GQQ62" s="26"/>
      <c r="GQR62" s="26"/>
      <c r="GQS62" s="26"/>
      <c r="GQT62" s="26"/>
      <c r="GQU62" s="26"/>
      <c r="GQV62" s="26"/>
      <c r="GQW62" s="26"/>
      <c r="GQX62" s="26"/>
      <c r="GQY62" s="26"/>
      <c r="GQZ62" s="26"/>
      <c r="GRA62" s="26"/>
      <c r="GRB62" s="26"/>
      <c r="GRC62" s="26"/>
      <c r="GRD62" s="26"/>
      <c r="GRE62" s="26"/>
      <c r="GRF62" s="26"/>
      <c r="GRG62" s="26"/>
      <c r="GRH62" s="26"/>
      <c r="GRI62" s="26"/>
      <c r="GRJ62" s="26"/>
      <c r="GRK62" s="26"/>
      <c r="GRL62" s="26"/>
      <c r="GRM62" s="26"/>
      <c r="GRN62" s="26"/>
      <c r="GRO62" s="26"/>
      <c r="GRP62" s="26"/>
      <c r="GRQ62" s="26"/>
      <c r="GRR62" s="26"/>
      <c r="GRS62" s="26"/>
      <c r="GRT62" s="26"/>
      <c r="GRU62" s="26"/>
      <c r="GRV62" s="26"/>
      <c r="GRW62" s="26"/>
      <c r="GRX62" s="26"/>
      <c r="GRY62" s="26"/>
      <c r="GRZ62" s="26"/>
      <c r="GSA62" s="26"/>
      <c r="GSB62" s="26"/>
      <c r="GSC62" s="26"/>
      <c r="GSD62" s="26"/>
      <c r="GSE62" s="26"/>
      <c r="GSF62" s="26"/>
      <c r="GSG62" s="26"/>
      <c r="GSH62" s="26"/>
      <c r="GSI62" s="26"/>
      <c r="GSJ62" s="26"/>
      <c r="GSK62" s="26"/>
      <c r="GSL62" s="26"/>
      <c r="GSM62" s="26"/>
      <c r="GSN62" s="26"/>
      <c r="GSO62" s="26"/>
      <c r="GSP62" s="26"/>
      <c r="GSQ62" s="26"/>
      <c r="GSR62" s="26"/>
      <c r="GSS62" s="26"/>
      <c r="GST62" s="26"/>
      <c r="GSU62" s="26"/>
      <c r="GSV62" s="26"/>
      <c r="GSW62" s="26"/>
      <c r="GSX62" s="26"/>
      <c r="GSY62" s="26"/>
      <c r="GSZ62" s="26"/>
      <c r="GTA62" s="26"/>
      <c r="GTB62" s="26"/>
      <c r="GTC62" s="26"/>
      <c r="GTD62" s="26"/>
      <c r="GTE62" s="26"/>
      <c r="GTF62" s="26"/>
      <c r="GTG62" s="26"/>
      <c r="GTH62" s="26"/>
      <c r="GTI62" s="26"/>
      <c r="GTJ62" s="26"/>
      <c r="GTK62" s="26"/>
      <c r="GTL62" s="26"/>
      <c r="GTM62" s="26"/>
      <c r="GTN62" s="26"/>
      <c r="GTO62" s="26"/>
      <c r="GTP62" s="26"/>
      <c r="GTQ62" s="26"/>
      <c r="GTR62" s="26"/>
      <c r="GTS62" s="26"/>
      <c r="GTT62" s="26"/>
      <c r="GTU62" s="26"/>
      <c r="GTV62" s="26"/>
      <c r="GTW62" s="26"/>
      <c r="GTX62" s="26"/>
      <c r="GTY62" s="26"/>
      <c r="GTZ62" s="26"/>
      <c r="GUA62" s="26"/>
      <c r="GUB62" s="26"/>
      <c r="GUC62" s="26"/>
      <c r="GUD62" s="26"/>
      <c r="GUE62" s="26"/>
      <c r="GUF62" s="26"/>
      <c r="GUG62" s="26"/>
      <c r="GUH62" s="26"/>
      <c r="GUI62" s="26"/>
      <c r="GUJ62" s="26"/>
      <c r="GUK62" s="26"/>
      <c r="GUL62" s="26"/>
      <c r="GUM62" s="26"/>
      <c r="GUN62" s="26"/>
      <c r="GUO62" s="26"/>
      <c r="GUP62" s="26"/>
      <c r="GUQ62" s="26"/>
      <c r="GUR62" s="26"/>
      <c r="GUS62" s="26"/>
      <c r="GUT62" s="26"/>
      <c r="GUU62" s="26"/>
      <c r="GUV62" s="26"/>
      <c r="GUW62" s="26"/>
      <c r="GUX62" s="26"/>
      <c r="GUY62" s="26"/>
      <c r="GUZ62" s="26"/>
      <c r="GVA62" s="26"/>
      <c r="GVB62" s="26"/>
      <c r="GVC62" s="26"/>
      <c r="GVD62" s="26"/>
      <c r="GVE62" s="26"/>
      <c r="GVF62" s="26"/>
      <c r="GVG62" s="26"/>
      <c r="GVH62" s="26"/>
      <c r="GVI62" s="26"/>
      <c r="GVJ62" s="26"/>
      <c r="GVK62" s="26"/>
      <c r="GVL62" s="26"/>
      <c r="GVM62" s="26"/>
      <c r="GVN62" s="26"/>
      <c r="GVO62" s="26"/>
      <c r="GVP62" s="26"/>
      <c r="GVQ62" s="26"/>
      <c r="GVR62" s="26"/>
      <c r="GVS62" s="26"/>
      <c r="GVT62" s="26"/>
      <c r="GVU62" s="26"/>
      <c r="GVV62" s="26"/>
      <c r="GVW62" s="26"/>
      <c r="GVX62" s="26"/>
      <c r="GVY62" s="26"/>
      <c r="GVZ62" s="26"/>
      <c r="GWA62" s="26"/>
      <c r="GWB62" s="26"/>
      <c r="GWC62" s="26"/>
      <c r="GWD62" s="26"/>
      <c r="GWE62" s="26"/>
      <c r="GWF62" s="26"/>
      <c r="GWG62" s="26"/>
      <c r="GWH62" s="26"/>
      <c r="GWI62" s="26"/>
      <c r="GWJ62" s="26"/>
      <c r="GWK62" s="26"/>
      <c r="GWL62" s="26"/>
      <c r="GWM62" s="26"/>
      <c r="GWN62" s="26"/>
      <c r="GWO62" s="26"/>
      <c r="GWP62" s="26"/>
      <c r="GWQ62" s="26"/>
      <c r="GWR62" s="26"/>
      <c r="GWS62" s="26"/>
      <c r="GWT62" s="26"/>
      <c r="GWU62" s="26"/>
      <c r="GWV62" s="26"/>
      <c r="GWW62" s="26"/>
      <c r="GWX62" s="26"/>
      <c r="GWY62" s="26"/>
      <c r="GWZ62" s="26"/>
      <c r="GXA62" s="26"/>
      <c r="GXB62" s="26"/>
      <c r="GXC62" s="26"/>
      <c r="GXD62" s="26"/>
      <c r="GXE62" s="26"/>
      <c r="GXF62" s="26"/>
      <c r="GXG62" s="26"/>
      <c r="GXH62" s="26"/>
      <c r="GXI62" s="26"/>
      <c r="GXJ62" s="26"/>
      <c r="GXK62" s="26"/>
      <c r="GXL62" s="26"/>
      <c r="GXM62" s="26"/>
      <c r="GXN62" s="26"/>
      <c r="GXO62" s="26"/>
      <c r="GXP62" s="26"/>
      <c r="GXQ62" s="26"/>
      <c r="GXR62" s="26"/>
      <c r="GXS62" s="26"/>
      <c r="GXT62" s="26"/>
      <c r="GXU62" s="26"/>
      <c r="GXV62" s="26"/>
      <c r="GXW62" s="26"/>
      <c r="GXX62" s="26"/>
      <c r="GXY62" s="26"/>
      <c r="GXZ62" s="26"/>
      <c r="GYA62" s="26"/>
      <c r="GYB62" s="26"/>
      <c r="GYC62" s="26"/>
      <c r="GYD62" s="26"/>
      <c r="GYE62" s="26"/>
      <c r="GYF62" s="26"/>
      <c r="GYG62" s="26"/>
      <c r="GYH62" s="26"/>
      <c r="GYI62" s="26"/>
      <c r="GYJ62" s="26"/>
      <c r="GYK62" s="26"/>
      <c r="GYL62" s="26"/>
      <c r="GYM62" s="26"/>
      <c r="GYN62" s="26"/>
      <c r="GYO62" s="26"/>
      <c r="GYP62" s="26"/>
      <c r="GYQ62" s="26"/>
      <c r="GYR62" s="26"/>
      <c r="GYS62" s="26"/>
      <c r="GYT62" s="26"/>
      <c r="GYU62" s="26"/>
      <c r="GYV62" s="26"/>
      <c r="GYW62" s="26"/>
      <c r="GYX62" s="26"/>
      <c r="GYY62" s="26"/>
      <c r="GYZ62" s="26"/>
      <c r="GZA62" s="26"/>
      <c r="GZB62" s="26"/>
      <c r="GZC62" s="26"/>
      <c r="GZD62" s="26"/>
      <c r="GZE62" s="26"/>
      <c r="GZF62" s="26"/>
      <c r="GZG62" s="26"/>
      <c r="GZH62" s="26"/>
      <c r="GZI62" s="26"/>
      <c r="GZJ62" s="26"/>
      <c r="GZK62" s="26"/>
      <c r="GZL62" s="26"/>
      <c r="GZM62" s="26"/>
      <c r="GZN62" s="26"/>
      <c r="GZO62" s="26"/>
      <c r="GZP62" s="26"/>
      <c r="GZQ62" s="26"/>
      <c r="GZR62" s="26"/>
      <c r="GZS62" s="26"/>
      <c r="GZT62" s="26"/>
      <c r="GZU62" s="26"/>
      <c r="GZV62" s="26"/>
      <c r="GZW62" s="26"/>
      <c r="GZX62" s="26"/>
      <c r="GZY62" s="26"/>
      <c r="GZZ62" s="26"/>
      <c r="HAA62" s="26"/>
      <c r="HAB62" s="26"/>
      <c r="HAC62" s="26"/>
      <c r="HAD62" s="26"/>
      <c r="HAE62" s="26"/>
      <c r="HAF62" s="26"/>
      <c r="HAG62" s="26"/>
      <c r="HAH62" s="26"/>
      <c r="HAI62" s="26"/>
      <c r="HAJ62" s="26"/>
      <c r="HAK62" s="26"/>
      <c r="HAL62" s="26"/>
      <c r="HAM62" s="26"/>
      <c r="HAN62" s="26"/>
      <c r="HAO62" s="26"/>
      <c r="HAP62" s="26"/>
      <c r="HAQ62" s="26"/>
      <c r="HAR62" s="26"/>
      <c r="HAS62" s="26"/>
      <c r="HAT62" s="26"/>
      <c r="HAU62" s="26"/>
      <c r="HAV62" s="26"/>
      <c r="HAW62" s="26"/>
      <c r="HAX62" s="26"/>
      <c r="HAY62" s="26"/>
      <c r="HAZ62" s="26"/>
      <c r="HBA62" s="26"/>
      <c r="HBB62" s="26"/>
      <c r="HBC62" s="26"/>
      <c r="HBD62" s="26"/>
      <c r="HBE62" s="26"/>
      <c r="HBF62" s="26"/>
      <c r="HBG62" s="26"/>
      <c r="HBH62" s="26"/>
      <c r="HBI62" s="26"/>
      <c r="HBJ62" s="26"/>
      <c r="HBK62" s="26"/>
      <c r="HBL62" s="26"/>
      <c r="HBM62" s="26"/>
      <c r="HBN62" s="26"/>
      <c r="HBO62" s="26"/>
      <c r="HBP62" s="26"/>
      <c r="HBQ62" s="26"/>
      <c r="HBR62" s="26"/>
      <c r="HBS62" s="26"/>
      <c r="HBT62" s="26"/>
      <c r="HBU62" s="26"/>
      <c r="HBV62" s="26"/>
      <c r="HBW62" s="26"/>
      <c r="HBX62" s="26"/>
      <c r="HBY62" s="26"/>
      <c r="HBZ62" s="26"/>
      <c r="HCA62" s="26"/>
      <c r="HCB62" s="26"/>
      <c r="HCC62" s="26"/>
      <c r="HCD62" s="26"/>
      <c r="HCE62" s="26"/>
      <c r="HCF62" s="26"/>
      <c r="HCG62" s="26"/>
      <c r="HCH62" s="26"/>
      <c r="HCI62" s="26"/>
      <c r="HCJ62" s="26"/>
      <c r="HCK62" s="26"/>
      <c r="HCL62" s="26"/>
      <c r="HCM62" s="26"/>
      <c r="HCN62" s="26"/>
      <c r="HCO62" s="26"/>
      <c r="HCP62" s="26"/>
      <c r="HCQ62" s="26"/>
      <c r="HCR62" s="26"/>
      <c r="HCS62" s="26"/>
      <c r="HCT62" s="26"/>
      <c r="HCU62" s="26"/>
      <c r="HCV62" s="26"/>
      <c r="HCW62" s="26"/>
      <c r="HCX62" s="26"/>
      <c r="HCY62" s="26"/>
      <c r="HCZ62" s="26"/>
      <c r="HDA62" s="26"/>
      <c r="HDB62" s="26"/>
      <c r="HDC62" s="26"/>
      <c r="HDD62" s="26"/>
      <c r="HDE62" s="26"/>
      <c r="HDF62" s="26"/>
      <c r="HDG62" s="26"/>
      <c r="HDH62" s="26"/>
      <c r="HDI62" s="26"/>
      <c r="HDJ62" s="26"/>
      <c r="HDK62" s="26"/>
      <c r="HDL62" s="26"/>
      <c r="HDM62" s="26"/>
      <c r="HDN62" s="26"/>
      <c r="HDO62" s="26"/>
      <c r="HDP62" s="26"/>
      <c r="HDQ62" s="26"/>
      <c r="HDR62" s="26"/>
      <c r="HDS62" s="26"/>
      <c r="HDT62" s="26"/>
      <c r="HDU62" s="26"/>
      <c r="HDV62" s="26"/>
      <c r="HDW62" s="26"/>
      <c r="HDX62" s="26"/>
      <c r="HDY62" s="26"/>
      <c r="HDZ62" s="26"/>
      <c r="HEA62" s="26"/>
      <c r="HEB62" s="26"/>
      <c r="HEC62" s="26"/>
      <c r="HED62" s="26"/>
      <c r="HEE62" s="26"/>
      <c r="HEF62" s="26"/>
      <c r="HEG62" s="26"/>
      <c r="HEH62" s="26"/>
      <c r="HEI62" s="26"/>
      <c r="HEJ62" s="26"/>
      <c r="HEK62" s="26"/>
      <c r="HEL62" s="26"/>
      <c r="HEM62" s="26"/>
      <c r="HEN62" s="26"/>
      <c r="HEO62" s="26"/>
      <c r="HEP62" s="26"/>
      <c r="HEQ62" s="26"/>
      <c r="HER62" s="26"/>
      <c r="HES62" s="26"/>
      <c r="HET62" s="26"/>
      <c r="HEU62" s="26"/>
      <c r="HEV62" s="26"/>
      <c r="HEW62" s="26"/>
      <c r="HEX62" s="26"/>
      <c r="HEY62" s="26"/>
      <c r="HEZ62" s="26"/>
      <c r="HFA62" s="26"/>
      <c r="HFB62" s="26"/>
      <c r="HFC62" s="26"/>
      <c r="HFD62" s="26"/>
      <c r="HFE62" s="26"/>
      <c r="HFF62" s="26"/>
      <c r="HFG62" s="26"/>
      <c r="HFH62" s="26"/>
      <c r="HFI62" s="26"/>
      <c r="HFJ62" s="26"/>
      <c r="HFK62" s="26"/>
      <c r="HFL62" s="26"/>
      <c r="HFM62" s="26"/>
      <c r="HFN62" s="26"/>
      <c r="HFO62" s="26"/>
      <c r="HFP62" s="26"/>
      <c r="HFQ62" s="26"/>
      <c r="HFR62" s="26"/>
      <c r="HFS62" s="26"/>
      <c r="HFT62" s="26"/>
      <c r="HFU62" s="26"/>
      <c r="HFV62" s="26"/>
      <c r="HFW62" s="26"/>
      <c r="HFX62" s="26"/>
      <c r="HFY62" s="26"/>
      <c r="HFZ62" s="26"/>
      <c r="HGA62" s="26"/>
      <c r="HGB62" s="26"/>
      <c r="HGC62" s="26"/>
      <c r="HGD62" s="26"/>
      <c r="HGE62" s="26"/>
      <c r="HGF62" s="26"/>
      <c r="HGG62" s="26"/>
      <c r="HGH62" s="26"/>
      <c r="HGI62" s="26"/>
      <c r="HGJ62" s="26"/>
      <c r="HGK62" s="26"/>
      <c r="HGL62" s="26"/>
      <c r="HGM62" s="26"/>
      <c r="HGN62" s="26"/>
      <c r="HGO62" s="26"/>
      <c r="HGP62" s="26"/>
      <c r="HGQ62" s="26"/>
      <c r="HGR62" s="26"/>
      <c r="HGS62" s="26"/>
      <c r="HGT62" s="26"/>
      <c r="HGU62" s="26"/>
      <c r="HGV62" s="26"/>
      <c r="HGW62" s="26"/>
      <c r="HGX62" s="26"/>
      <c r="HGY62" s="26"/>
      <c r="HGZ62" s="26"/>
      <c r="HHA62" s="26"/>
      <c r="HHB62" s="26"/>
      <c r="HHC62" s="26"/>
      <c r="HHD62" s="26"/>
      <c r="HHE62" s="26"/>
      <c r="HHF62" s="26"/>
      <c r="HHG62" s="26"/>
      <c r="HHH62" s="26"/>
      <c r="HHI62" s="26"/>
      <c r="HHJ62" s="26"/>
      <c r="HHK62" s="26"/>
      <c r="HHL62" s="26"/>
      <c r="HHM62" s="26"/>
      <c r="HHN62" s="26"/>
      <c r="HHO62" s="26"/>
      <c r="HHP62" s="26"/>
      <c r="HHQ62" s="26"/>
      <c r="HHR62" s="26"/>
      <c r="HHS62" s="26"/>
      <c r="HHT62" s="26"/>
      <c r="HHU62" s="26"/>
      <c r="HHV62" s="26"/>
      <c r="HHW62" s="26"/>
      <c r="HHX62" s="26"/>
      <c r="HHY62" s="26"/>
      <c r="HHZ62" s="26"/>
      <c r="HIA62" s="26"/>
      <c r="HIB62" s="26"/>
      <c r="HIC62" s="26"/>
      <c r="HID62" s="26"/>
      <c r="HIE62" s="26"/>
      <c r="HIF62" s="26"/>
      <c r="HIG62" s="26"/>
      <c r="HIH62" s="26"/>
      <c r="HII62" s="26"/>
      <c r="HIJ62" s="26"/>
      <c r="HIK62" s="26"/>
      <c r="HIL62" s="26"/>
      <c r="HIM62" s="26"/>
      <c r="HIN62" s="26"/>
      <c r="HIO62" s="26"/>
      <c r="HIP62" s="26"/>
      <c r="HIQ62" s="26"/>
      <c r="HIR62" s="26"/>
      <c r="HIS62" s="26"/>
      <c r="HIT62" s="26"/>
      <c r="HIU62" s="26"/>
      <c r="HIV62" s="26"/>
      <c r="HIW62" s="26"/>
      <c r="HIX62" s="26"/>
      <c r="HIY62" s="26"/>
      <c r="HIZ62" s="26"/>
      <c r="HJA62" s="26"/>
      <c r="HJB62" s="26"/>
      <c r="HJC62" s="26"/>
      <c r="HJD62" s="26"/>
      <c r="HJE62" s="26"/>
      <c r="HJF62" s="26"/>
      <c r="HJG62" s="26"/>
      <c r="HJH62" s="26"/>
      <c r="HJI62" s="26"/>
      <c r="HJJ62" s="26"/>
      <c r="HJK62" s="26"/>
      <c r="HJL62" s="26"/>
      <c r="HJM62" s="26"/>
      <c r="HJN62" s="26"/>
      <c r="HJO62" s="26"/>
      <c r="HJP62" s="26"/>
      <c r="HJQ62" s="26"/>
      <c r="HJR62" s="26"/>
      <c r="HJS62" s="26"/>
      <c r="HJT62" s="26"/>
      <c r="HJU62" s="26"/>
      <c r="HJV62" s="26"/>
      <c r="HJW62" s="26"/>
      <c r="HJX62" s="26"/>
      <c r="HJY62" s="26"/>
      <c r="HJZ62" s="26"/>
      <c r="HKA62" s="26"/>
      <c r="HKB62" s="26"/>
      <c r="HKC62" s="26"/>
      <c r="HKD62" s="26"/>
      <c r="HKE62" s="26"/>
      <c r="HKF62" s="26"/>
      <c r="HKG62" s="26"/>
      <c r="HKH62" s="26"/>
      <c r="HKI62" s="26"/>
      <c r="HKJ62" s="26"/>
      <c r="HKK62" s="26"/>
      <c r="HKL62" s="26"/>
      <c r="HKM62" s="26"/>
      <c r="HKN62" s="26"/>
      <c r="HKO62" s="26"/>
      <c r="HKP62" s="26"/>
      <c r="HKQ62" s="26"/>
      <c r="HKR62" s="26"/>
      <c r="HKS62" s="26"/>
      <c r="HKT62" s="26"/>
      <c r="HKU62" s="26"/>
      <c r="HKV62" s="26"/>
      <c r="HKW62" s="26"/>
      <c r="HKX62" s="26"/>
      <c r="HKY62" s="26"/>
      <c r="HKZ62" s="26"/>
      <c r="HLA62" s="26"/>
      <c r="HLB62" s="26"/>
      <c r="HLC62" s="26"/>
      <c r="HLD62" s="26"/>
      <c r="HLE62" s="26"/>
      <c r="HLF62" s="26"/>
      <c r="HLG62" s="26"/>
      <c r="HLH62" s="26"/>
      <c r="HLI62" s="26"/>
      <c r="HLJ62" s="26"/>
      <c r="HLK62" s="26"/>
      <c r="HLL62" s="26"/>
      <c r="HLM62" s="26"/>
      <c r="HLN62" s="26"/>
      <c r="HLO62" s="26"/>
      <c r="HLP62" s="26"/>
      <c r="HLQ62" s="26"/>
      <c r="HLR62" s="26"/>
      <c r="HLS62" s="26"/>
      <c r="HLT62" s="26"/>
      <c r="HLU62" s="26"/>
      <c r="HLV62" s="26"/>
      <c r="HLW62" s="26"/>
      <c r="HLX62" s="26"/>
      <c r="HLY62" s="26"/>
      <c r="HLZ62" s="26"/>
      <c r="HMA62" s="26"/>
      <c r="HMB62" s="26"/>
      <c r="HMC62" s="26"/>
      <c r="HMD62" s="26"/>
      <c r="HME62" s="26"/>
      <c r="HMF62" s="26"/>
      <c r="HMG62" s="26"/>
      <c r="HMH62" s="26"/>
      <c r="HMI62" s="26"/>
      <c r="HMJ62" s="26"/>
      <c r="HMK62" s="26"/>
      <c r="HML62" s="26"/>
      <c r="HMM62" s="26"/>
      <c r="HMN62" s="26"/>
      <c r="HMO62" s="26"/>
      <c r="HMP62" s="26"/>
      <c r="HMQ62" s="26"/>
      <c r="HMR62" s="26"/>
      <c r="HMS62" s="26"/>
      <c r="HMT62" s="26"/>
      <c r="HMU62" s="26"/>
      <c r="HMV62" s="26"/>
      <c r="HMW62" s="26"/>
      <c r="HMX62" s="26"/>
      <c r="HMY62" s="26"/>
      <c r="HMZ62" s="26"/>
      <c r="HNA62" s="26"/>
      <c r="HNB62" s="26"/>
      <c r="HNC62" s="26"/>
      <c r="HND62" s="26"/>
      <c r="HNE62" s="26"/>
      <c r="HNF62" s="26"/>
      <c r="HNG62" s="26"/>
      <c r="HNH62" s="26"/>
      <c r="HNI62" s="26"/>
      <c r="HNJ62" s="26"/>
      <c r="HNK62" s="26"/>
      <c r="HNL62" s="26"/>
      <c r="HNM62" s="26"/>
      <c r="HNN62" s="26"/>
      <c r="HNO62" s="26"/>
      <c r="HNP62" s="26"/>
      <c r="HNQ62" s="26"/>
      <c r="HNR62" s="26"/>
      <c r="HNS62" s="26"/>
      <c r="HNT62" s="26"/>
      <c r="HNU62" s="26"/>
      <c r="HNV62" s="26"/>
      <c r="HNW62" s="26"/>
      <c r="HNX62" s="26"/>
      <c r="HNY62" s="26"/>
      <c r="HNZ62" s="26"/>
      <c r="HOA62" s="26"/>
      <c r="HOB62" s="26"/>
      <c r="HOC62" s="26"/>
      <c r="HOD62" s="26"/>
      <c r="HOE62" s="26"/>
      <c r="HOF62" s="26"/>
      <c r="HOG62" s="26"/>
      <c r="HOH62" s="26"/>
      <c r="HOI62" s="26"/>
      <c r="HOJ62" s="26"/>
      <c r="HOK62" s="26"/>
      <c r="HOL62" s="26"/>
      <c r="HOM62" s="26"/>
      <c r="HON62" s="26"/>
      <c r="HOO62" s="26"/>
      <c r="HOP62" s="26"/>
      <c r="HOQ62" s="26"/>
      <c r="HOR62" s="26"/>
      <c r="HOS62" s="26"/>
      <c r="HOT62" s="26"/>
      <c r="HOU62" s="26"/>
      <c r="HOV62" s="26"/>
      <c r="HOW62" s="26"/>
      <c r="HOX62" s="26"/>
      <c r="HOY62" s="26"/>
      <c r="HOZ62" s="26"/>
      <c r="HPA62" s="26"/>
      <c r="HPB62" s="26"/>
      <c r="HPC62" s="26"/>
      <c r="HPD62" s="26"/>
      <c r="HPE62" s="26"/>
      <c r="HPF62" s="26"/>
      <c r="HPG62" s="26"/>
      <c r="HPH62" s="26"/>
      <c r="HPI62" s="26"/>
      <c r="HPJ62" s="26"/>
      <c r="HPK62" s="26"/>
      <c r="HPL62" s="26"/>
      <c r="HPM62" s="26"/>
      <c r="HPN62" s="26"/>
      <c r="HPO62" s="26"/>
      <c r="HPP62" s="26"/>
      <c r="HPQ62" s="26"/>
      <c r="HPR62" s="26"/>
      <c r="HPS62" s="26"/>
      <c r="HPT62" s="26"/>
      <c r="HPU62" s="26"/>
      <c r="HPV62" s="26"/>
      <c r="HPW62" s="26"/>
      <c r="HPX62" s="26"/>
      <c r="HPY62" s="26"/>
      <c r="HPZ62" s="26"/>
      <c r="HQA62" s="26"/>
      <c r="HQB62" s="26"/>
      <c r="HQC62" s="26"/>
      <c r="HQD62" s="26"/>
      <c r="HQE62" s="26"/>
      <c r="HQF62" s="26"/>
      <c r="HQG62" s="26"/>
      <c r="HQH62" s="26"/>
      <c r="HQI62" s="26"/>
      <c r="HQJ62" s="26"/>
      <c r="HQK62" s="26"/>
      <c r="HQL62" s="26"/>
      <c r="HQM62" s="26"/>
      <c r="HQN62" s="26"/>
      <c r="HQO62" s="26"/>
      <c r="HQP62" s="26"/>
      <c r="HQQ62" s="26"/>
      <c r="HQR62" s="26"/>
      <c r="HQS62" s="26"/>
      <c r="HQT62" s="26"/>
      <c r="HQU62" s="26"/>
      <c r="HQV62" s="26"/>
      <c r="HQW62" s="26"/>
      <c r="HQX62" s="26"/>
      <c r="HQY62" s="26"/>
      <c r="HQZ62" s="26"/>
      <c r="HRA62" s="26"/>
      <c r="HRB62" s="26"/>
      <c r="HRC62" s="26"/>
      <c r="HRD62" s="26"/>
      <c r="HRE62" s="26"/>
      <c r="HRF62" s="26"/>
      <c r="HRG62" s="26"/>
      <c r="HRH62" s="26"/>
      <c r="HRI62" s="26"/>
      <c r="HRJ62" s="26"/>
      <c r="HRK62" s="26"/>
      <c r="HRL62" s="26"/>
      <c r="HRM62" s="26"/>
      <c r="HRN62" s="26"/>
      <c r="HRO62" s="26"/>
      <c r="HRP62" s="26"/>
      <c r="HRQ62" s="26"/>
      <c r="HRR62" s="26"/>
      <c r="HRS62" s="26"/>
      <c r="HRT62" s="26"/>
      <c r="HRU62" s="26"/>
      <c r="HRV62" s="26"/>
      <c r="HRW62" s="26"/>
      <c r="HRX62" s="26"/>
      <c r="HRY62" s="26"/>
      <c r="HRZ62" s="26"/>
      <c r="HSA62" s="26"/>
      <c r="HSB62" s="26"/>
      <c r="HSC62" s="26"/>
      <c r="HSD62" s="26"/>
      <c r="HSE62" s="26"/>
      <c r="HSF62" s="26"/>
      <c r="HSG62" s="26"/>
      <c r="HSH62" s="26"/>
      <c r="HSI62" s="26"/>
      <c r="HSJ62" s="26"/>
      <c r="HSK62" s="26"/>
      <c r="HSL62" s="26"/>
      <c r="HSM62" s="26"/>
      <c r="HSN62" s="26"/>
      <c r="HSO62" s="26"/>
      <c r="HSP62" s="26"/>
      <c r="HSQ62" s="26"/>
      <c r="HSR62" s="26"/>
      <c r="HSS62" s="26"/>
      <c r="HST62" s="26"/>
      <c r="HSU62" s="26"/>
      <c r="HSV62" s="26"/>
      <c r="HSW62" s="26"/>
      <c r="HSX62" s="26"/>
      <c r="HSY62" s="26"/>
      <c r="HSZ62" s="26"/>
      <c r="HTA62" s="26"/>
      <c r="HTB62" s="26"/>
      <c r="HTC62" s="26"/>
      <c r="HTD62" s="26"/>
      <c r="HTE62" s="26"/>
      <c r="HTF62" s="26"/>
      <c r="HTG62" s="26"/>
      <c r="HTH62" s="26"/>
      <c r="HTI62" s="26"/>
      <c r="HTJ62" s="26"/>
      <c r="HTK62" s="26"/>
      <c r="HTL62" s="26"/>
      <c r="HTM62" s="26"/>
      <c r="HTN62" s="26"/>
      <c r="HTO62" s="26"/>
      <c r="HTP62" s="26"/>
      <c r="HTQ62" s="26"/>
      <c r="HTR62" s="26"/>
      <c r="HTS62" s="26"/>
      <c r="HTT62" s="26"/>
      <c r="HTU62" s="26"/>
      <c r="HTV62" s="26"/>
      <c r="HTW62" s="26"/>
      <c r="HTX62" s="26"/>
      <c r="HTY62" s="26"/>
      <c r="HTZ62" s="26"/>
      <c r="HUA62" s="26"/>
      <c r="HUB62" s="26"/>
      <c r="HUC62" s="26"/>
      <c r="HUD62" s="26"/>
      <c r="HUE62" s="26"/>
      <c r="HUF62" s="26"/>
      <c r="HUG62" s="26"/>
      <c r="HUH62" s="26"/>
      <c r="HUI62" s="26"/>
      <c r="HUJ62" s="26"/>
      <c r="HUK62" s="26"/>
      <c r="HUL62" s="26"/>
      <c r="HUM62" s="26"/>
      <c r="HUN62" s="26"/>
      <c r="HUO62" s="26"/>
      <c r="HUP62" s="26"/>
      <c r="HUQ62" s="26"/>
      <c r="HUR62" s="26"/>
      <c r="HUS62" s="26"/>
      <c r="HUT62" s="26"/>
      <c r="HUU62" s="26"/>
      <c r="HUV62" s="26"/>
      <c r="HUW62" s="26"/>
      <c r="HUX62" s="26"/>
      <c r="HUY62" s="26"/>
      <c r="HUZ62" s="26"/>
      <c r="HVA62" s="26"/>
      <c r="HVB62" s="26"/>
      <c r="HVC62" s="26"/>
      <c r="HVD62" s="26"/>
      <c r="HVE62" s="26"/>
      <c r="HVF62" s="26"/>
      <c r="HVG62" s="26"/>
      <c r="HVH62" s="26"/>
      <c r="HVI62" s="26"/>
      <c r="HVJ62" s="26"/>
      <c r="HVK62" s="26"/>
      <c r="HVL62" s="26"/>
      <c r="HVM62" s="26"/>
      <c r="HVN62" s="26"/>
      <c r="HVO62" s="26"/>
      <c r="HVP62" s="26"/>
      <c r="HVQ62" s="26"/>
      <c r="HVR62" s="26"/>
      <c r="HVS62" s="26"/>
      <c r="HVT62" s="26"/>
      <c r="HVU62" s="26"/>
      <c r="HVV62" s="26"/>
      <c r="HVW62" s="26"/>
      <c r="HVX62" s="26"/>
      <c r="HVY62" s="26"/>
      <c r="HVZ62" s="26"/>
      <c r="HWA62" s="26"/>
      <c r="HWB62" s="26"/>
      <c r="HWC62" s="26"/>
      <c r="HWD62" s="26"/>
      <c r="HWE62" s="26"/>
      <c r="HWF62" s="26"/>
      <c r="HWG62" s="26"/>
      <c r="HWH62" s="26"/>
      <c r="HWI62" s="26"/>
      <c r="HWJ62" s="26"/>
      <c r="HWK62" s="26"/>
      <c r="HWL62" s="26"/>
      <c r="HWM62" s="26"/>
      <c r="HWN62" s="26"/>
      <c r="HWO62" s="26"/>
      <c r="HWP62" s="26"/>
      <c r="HWQ62" s="26"/>
      <c r="HWR62" s="26"/>
      <c r="HWS62" s="26"/>
      <c r="HWT62" s="26"/>
      <c r="HWU62" s="26"/>
      <c r="HWV62" s="26"/>
      <c r="HWW62" s="26"/>
      <c r="HWX62" s="26"/>
      <c r="HWY62" s="26"/>
      <c r="HWZ62" s="26"/>
      <c r="HXA62" s="26"/>
      <c r="HXB62" s="26"/>
      <c r="HXC62" s="26"/>
      <c r="HXD62" s="26"/>
      <c r="HXE62" s="26"/>
      <c r="HXF62" s="26"/>
      <c r="HXG62" s="26"/>
      <c r="HXH62" s="26"/>
      <c r="HXI62" s="26"/>
      <c r="HXJ62" s="26"/>
      <c r="HXK62" s="26"/>
      <c r="HXL62" s="26"/>
      <c r="HXM62" s="26"/>
      <c r="HXN62" s="26"/>
      <c r="HXO62" s="26"/>
      <c r="HXP62" s="26"/>
      <c r="HXQ62" s="26"/>
      <c r="HXR62" s="26"/>
      <c r="HXS62" s="26"/>
      <c r="HXT62" s="26"/>
      <c r="HXU62" s="26"/>
      <c r="HXV62" s="26"/>
      <c r="HXW62" s="26"/>
      <c r="HXX62" s="26"/>
      <c r="HXY62" s="26"/>
      <c r="HXZ62" s="26"/>
      <c r="HYA62" s="26"/>
      <c r="HYB62" s="26"/>
      <c r="HYC62" s="26"/>
      <c r="HYD62" s="26"/>
      <c r="HYE62" s="26"/>
      <c r="HYF62" s="26"/>
      <c r="HYG62" s="26"/>
      <c r="HYH62" s="26"/>
      <c r="HYI62" s="26"/>
      <c r="HYJ62" s="26"/>
      <c r="HYK62" s="26"/>
      <c r="HYL62" s="26"/>
      <c r="HYM62" s="26"/>
      <c r="HYN62" s="26"/>
      <c r="HYO62" s="26"/>
      <c r="HYP62" s="26"/>
      <c r="HYQ62" s="26"/>
      <c r="HYR62" s="26"/>
      <c r="HYS62" s="26"/>
      <c r="HYT62" s="26"/>
      <c r="HYU62" s="26"/>
      <c r="HYV62" s="26"/>
      <c r="HYW62" s="26"/>
      <c r="HYX62" s="26"/>
      <c r="HYY62" s="26"/>
      <c r="HYZ62" s="26"/>
      <c r="HZA62" s="26"/>
      <c r="HZB62" s="26"/>
      <c r="HZC62" s="26"/>
      <c r="HZD62" s="26"/>
      <c r="HZE62" s="26"/>
      <c r="HZF62" s="26"/>
      <c r="HZG62" s="26"/>
      <c r="HZH62" s="26"/>
      <c r="HZI62" s="26"/>
      <c r="HZJ62" s="26"/>
      <c r="HZK62" s="26"/>
      <c r="HZL62" s="26"/>
      <c r="HZM62" s="26"/>
      <c r="HZN62" s="26"/>
      <c r="HZO62" s="26"/>
      <c r="HZP62" s="26"/>
      <c r="HZQ62" s="26"/>
      <c r="HZR62" s="26"/>
      <c r="HZS62" s="26"/>
      <c r="HZT62" s="26"/>
      <c r="HZU62" s="26"/>
      <c r="HZV62" s="26"/>
      <c r="HZW62" s="26"/>
      <c r="HZX62" s="26"/>
      <c r="HZY62" s="26"/>
      <c r="HZZ62" s="26"/>
      <c r="IAA62" s="26"/>
      <c r="IAB62" s="26"/>
      <c r="IAC62" s="26"/>
      <c r="IAD62" s="26"/>
      <c r="IAE62" s="26"/>
      <c r="IAF62" s="26"/>
      <c r="IAG62" s="26"/>
      <c r="IAH62" s="26"/>
      <c r="IAI62" s="26"/>
      <c r="IAJ62" s="26"/>
      <c r="IAK62" s="26"/>
      <c r="IAL62" s="26"/>
      <c r="IAM62" s="26"/>
      <c r="IAN62" s="26"/>
      <c r="IAO62" s="26"/>
      <c r="IAP62" s="26"/>
      <c r="IAQ62" s="26"/>
      <c r="IAR62" s="26"/>
      <c r="IAS62" s="26"/>
      <c r="IAT62" s="26"/>
      <c r="IAU62" s="26"/>
      <c r="IAV62" s="26"/>
      <c r="IAW62" s="26"/>
      <c r="IAX62" s="26"/>
      <c r="IAY62" s="26"/>
      <c r="IAZ62" s="26"/>
      <c r="IBA62" s="26"/>
      <c r="IBB62" s="26"/>
      <c r="IBC62" s="26"/>
      <c r="IBD62" s="26"/>
      <c r="IBE62" s="26"/>
      <c r="IBF62" s="26"/>
      <c r="IBG62" s="26"/>
      <c r="IBH62" s="26"/>
      <c r="IBI62" s="26"/>
      <c r="IBJ62" s="26"/>
      <c r="IBK62" s="26"/>
      <c r="IBL62" s="26"/>
      <c r="IBM62" s="26"/>
      <c r="IBN62" s="26"/>
      <c r="IBO62" s="26"/>
      <c r="IBP62" s="26"/>
      <c r="IBQ62" s="26"/>
      <c r="IBR62" s="26"/>
      <c r="IBS62" s="26"/>
      <c r="IBT62" s="26"/>
      <c r="IBU62" s="26"/>
      <c r="IBV62" s="26"/>
      <c r="IBW62" s="26"/>
      <c r="IBX62" s="26"/>
      <c r="IBY62" s="26"/>
      <c r="IBZ62" s="26"/>
      <c r="ICA62" s="26"/>
      <c r="ICB62" s="26"/>
      <c r="ICC62" s="26"/>
      <c r="ICD62" s="26"/>
      <c r="ICE62" s="26"/>
      <c r="ICF62" s="26"/>
      <c r="ICG62" s="26"/>
      <c r="ICH62" s="26"/>
      <c r="ICI62" s="26"/>
      <c r="ICJ62" s="26"/>
      <c r="ICK62" s="26"/>
      <c r="ICL62" s="26"/>
      <c r="ICM62" s="26"/>
      <c r="ICN62" s="26"/>
      <c r="ICO62" s="26"/>
      <c r="ICP62" s="26"/>
      <c r="ICQ62" s="26"/>
      <c r="ICR62" s="26"/>
      <c r="ICS62" s="26"/>
      <c r="ICT62" s="26"/>
      <c r="ICU62" s="26"/>
      <c r="ICV62" s="26"/>
      <c r="ICW62" s="26"/>
      <c r="ICX62" s="26"/>
      <c r="ICY62" s="26"/>
      <c r="ICZ62" s="26"/>
      <c r="IDA62" s="26"/>
      <c r="IDB62" s="26"/>
      <c r="IDC62" s="26"/>
      <c r="IDD62" s="26"/>
      <c r="IDE62" s="26"/>
      <c r="IDF62" s="26"/>
      <c r="IDG62" s="26"/>
      <c r="IDH62" s="26"/>
      <c r="IDI62" s="26"/>
      <c r="IDJ62" s="26"/>
      <c r="IDK62" s="26"/>
      <c r="IDL62" s="26"/>
      <c r="IDM62" s="26"/>
      <c r="IDN62" s="26"/>
      <c r="IDO62" s="26"/>
      <c r="IDP62" s="26"/>
      <c r="IDQ62" s="26"/>
      <c r="IDR62" s="26"/>
      <c r="IDS62" s="26"/>
      <c r="IDT62" s="26"/>
      <c r="IDU62" s="26"/>
      <c r="IDV62" s="26"/>
      <c r="IDW62" s="26"/>
      <c r="IDX62" s="26"/>
      <c r="IDY62" s="26"/>
      <c r="IDZ62" s="26"/>
      <c r="IEA62" s="26"/>
      <c r="IEB62" s="26"/>
      <c r="IEC62" s="26"/>
      <c r="IED62" s="26"/>
      <c r="IEE62" s="26"/>
      <c r="IEF62" s="26"/>
      <c r="IEG62" s="26"/>
      <c r="IEH62" s="26"/>
      <c r="IEI62" s="26"/>
      <c r="IEJ62" s="26"/>
      <c r="IEK62" s="26"/>
      <c r="IEL62" s="26"/>
      <c r="IEM62" s="26"/>
      <c r="IEN62" s="26"/>
      <c r="IEO62" s="26"/>
      <c r="IEP62" s="26"/>
      <c r="IEQ62" s="26"/>
      <c r="IER62" s="26"/>
      <c r="IES62" s="26"/>
      <c r="IET62" s="26"/>
      <c r="IEU62" s="26"/>
      <c r="IEV62" s="26"/>
      <c r="IEW62" s="26"/>
      <c r="IEX62" s="26"/>
      <c r="IEY62" s="26"/>
      <c r="IEZ62" s="26"/>
      <c r="IFA62" s="26"/>
      <c r="IFB62" s="26"/>
      <c r="IFC62" s="26"/>
      <c r="IFD62" s="26"/>
      <c r="IFE62" s="26"/>
      <c r="IFF62" s="26"/>
      <c r="IFG62" s="26"/>
      <c r="IFH62" s="26"/>
      <c r="IFI62" s="26"/>
      <c r="IFJ62" s="26"/>
      <c r="IFK62" s="26"/>
      <c r="IFL62" s="26"/>
      <c r="IFM62" s="26"/>
      <c r="IFN62" s="26"/>
      <c r="IFO62" s="26"/>
      <c r="IFP62" s="26"/>
      <c r="IFQ62" s="26"/>
      <c r="IFR62" s="26"/>
      <c r="IFS62" s="26"/>
      <c r="IFT62" s="26"/>
      <c r="IFU62" s="26"/>
      <c r="IFV62" s="26"/>
      <c r="IFW62" s="26"/>
      <c r="IFX62" s="26"/>
      <c r="IFY62" s="26"/>
      <c r="IFZ62" s="26"/>
      <c r="IGA62" s="26"/>
      <c r="IGB62" s="26"/>
      <c r="IGC62" s="26"/>
      <c r="IGD62" s="26"/>
      <c r="IGE62" s="26"/>
      <c r="IGF62" s="26"/>
      <c r="IGG62" s="26"/>
      <c r="IGH62" s="26"/>
      <c r="IGI62" s="26"/>
      <c r="IGJ62" s="26"/>
      <c r="IGK62" s="26"/>
      <c r="IGL62" s="26"/>
      <c r="IGM62" s="26"/>
      <c r="IGN62" s="26"/>
      <c r="IGO62" s="26"/>
      <c r="IGP62" s="26"/>
      <c r="IGQ62" s="26"/>
      <c r="IGR62" s="26"/>
      <c r="IGS62" s="26"/>
      <c r="IGT62" s="26"/>
      <c r="IGU62" s="26"/>
      <c r="IGV62" s="26"/>
      <c r="IGW62" s="26"/>
      <c r="IGX62" s="26"/>
      <c r="IGY62" s="26"/>
      <c r="IGZ62" s="26"/>
      <c r="IHA62" s="26"/>
      <c r="IHB62" s="26"/>
      <c r="IHC62" s="26"/>
      <c r="IHD62" s="26"/>
      <c r="IHE62" s="26"/>
      <c r="IHF62" s="26"/>
      <c r="IHG62" s="26"/>
      <c r="IHH62" s="26"/>
      <c r="IHI62" s="26"/>
      <c r="IHJ62" s="26"/>
      <c r="IHK62" s="26"/>
      <c r="IHL62" s="26"/>
      <c r="IHM62" s="26"/>
      <c r="IHN62" s="26"/>
      <c r="IHO62" s="26"/>
      <c r="IHP62" s="26"/>
      <c r="IHQ62" s="26"/>
      <c r="IHR62" s="26"/>
      <c r="IHS62" s="26"/>
      <c r="IHT62" s="26"/>
      <c r="IHU62" s="26"/>
      <c r="IHV62" s="26"/>
      <c r="IHW62" s="26"/>
      <c r="IHX62" s="26"/>
      <c r="IHY62" s="26"/>
      <c r="IHZ62" s="26"/>
      <c r="IIA62" s="26"/>
      <c r="IIB62" s="26"/>
      <c r="IIC62" s="26"/>
      <c r="IID62" s="26"/>
      <c r="IIE62" s="26"/>
      <c r="IIF62" s="26"/>
      <c r="IIG62" s="26"/>
      <c r="IIH62" s="26"/>
      <c r="III62" s="26"/>
      <c r="IIJ62" s="26"/>
      <c r="IIK62" s="26"/>
      <c r="IIL62" s="26"/>
      <c r="IIM62" s="26"/>
      <c r="IIN62" s="26"/>
      <c r="IIO62" s="26"/>
      <c r="IIP62" s="26"/>
      <c r="IIQ62" s="26"/>
      <c r="IIR62" s="26"/>
      <c r="IIS62" s="26"/>
      <c r="IIT62" s="26"/>
      <c r="IIU62" s="26"/>
      <c r="IIV62" s="26"/>
      <c r="IIW62" s="26"/>
      <c r="IIX62" s="26"/>
      <c r="IIY62" s="26"/>
      <c r="IIZ62" s="26"/>
      <c r="IJA62" s="26"/>
      <c r="IJB62" s="26"/>
      <c r="IJC62" s="26"/>
      <c r="IJD62" s="26"/>
      <c r="IJE62" s="26"/>
      <c r="IJF62" s="26"/>
      <c r="IJG62" s="26"/>
      <c r="IJH62" s="26"/>
      <c r="IJI62" s="26"/>
      <c r="IJJ62" s="26"/>
      <c r="IJK62" s="26"/>
      <c r="IJL62" s="26"/>
      <c r="IJM62" s="26"/>
      <c r="IJN62" s="26"/>
      <c r="IJO62" s="26"/>
      <c r="IJP62" s="26"/>
      <c r="IJQ62" s="26"/>
      <c r="IJR62" s="26"/>
      <c r="IJS62" s="26"/>
      <c r="IJT62" s="26"/>
      <c r="IJU62" s="26"/>
      <c r="IJV62" s="26"/>
      <c r="IJW62" s="26"/>
      <c r="IJX62" s="26"/>
      <c r="IJY62" s="26"/>
      <c r="IJZ62" s="26"/>
      <c r="IKA62" s="26"/>
      <c r="IKB62" s="26"/>
      <c r="IKC62" s="26"/>
      <c r="IKD62" s="26"/>
      <c r="IKE62" s="26"/>
      <c r="IKF62" s="26"/>
      <c r="IKG62" s="26"/>
      <c r="IKH62" s="26"/>
      <c r="IKI62" s="26"/>
      <c r="IKJ62" s="26"/>
      <c r="IKK62" s="26"/>
      <c r="IKL62" s="26"/>
      <c r="IKM62" s="26"/>
      <c r="IKN62" s="26"/>
      <c r="IKO62" s="26"/>
      <c r="IKP62" s="26"/>
      <c r="IKQ62" s="26"/>
      <c r="IKR62" s="26"/>
      <c r="IKS62" s="26"/>
      <c r="IKT62" s="26"/>
      <c r="IKU62" s="26"/>
      <c r="IKV62" s="26"/>
      <c r="IKW62" s="26"/>
      <c r="IKX62" s="26"/>
      <c r="IKY62" s="26"/>
      <c r="IKZ62" s="26"/>
      <c r="ILA62" s="26"/>
      <c r="ILB62" s="26"/>
      <c r="ILC62" s="26"/>
      <c r="ILD62" s="26"/>
      <c r="ILE62" s="26"/>
      <c r="ILF62" s="26"/>
      <c r="ILG62" s="26"/>
      <c r="ILH62" s="26"/>
      <c r="ILI62" s="26"/>
      <c r="ILJ62" s="26"/>
      <c r="ILK62" s="26"/>
      <c r="ILL62" s="26"/>
      <c r="ILM62" s="26"/>
      <c r="ILN62" s="26"/>
      <c r="ILO62" s="26"/>
      <c r="ILP62" s="26"/>
      <c r="ILQ62" s="26"/>
      <c r="ILR62" s="26"/>
      <c r="ILS62" s="26"/>
      <c r="ILT62" s="26"/>
      <c r="ILU62" s="26"/>
      <c r="ILV62" s="26"/>
      <c r="ILW62" s="26"/>
      <c r="ILX62" s="26"/>
      <c r="ILY62" s="26"/>
      <c r="ILZ62" s="26"/>
      <c r="IMA62" s="26"/>
      <c r="IMB62" s="26"/>
      <c r="IMC62" s="26"/>
      <c r="IMD62" s="26"/>
      <c r="IME62" s="26"/>
      <c r="IMF62" s="26"/>
      <c r="IMG62" s="26"/>
      <c r="IMH62" s="26"/>
      <c r="IMI62" s="26"/>
      <c r="IMJ62" s="26"/>
      <c r="IMK62" s="26"/>
      <c r="IML62" s="26"/>
      <c r="IMM62" s="26"/>
      <c r="IMN62" s="26"/>
      <c r="IMO62" s="26"/>
      <c r="IMP62" s="26"/>
      <c r="IMQ62" s="26"/>
      <c r="IMR62" s="26"/>
      <c r="IMS62" s="26"/>
      <c r="IMT62" s="26"/>
      <c r="IMU62" s="26"/>
      <c r="IMV62" s="26"/>
      <c r="IMW62" s="26"/>
      <c r="IMX62" s="26"/>
      <c r="IMY62" s="26"/>
      <c r="IMZ62" s="26"/>
      <c r="INA62" s="26"/>
      <c r="INB62" s="26"/>
      <c r="INC62" s="26"/>
      <c r="IND62" s="26"/>
      <c r="INE62" s="26"/>
      <c r="INF62" s="26"/>
      <c r="ING62" s="26"/>
      <c r="INH62" s="26"/>
      <c r="INI62" s="26"/>
      <c r="INJ62" s="26"/>
      <c r="INK62" s="26"/>
      <c r="INL62" s="26"/>
      <c r="INM62" s="26"/>
      <c r="INN62" s="26"/>
      <c r="INO62" s="26"/>
      <c r="INP62" s="26"/>
      <c r="INQ62" s="26"/>
      <c r="INR62" s="26"/>
      <c r="INS62" s="26"/>
      <c r="INT62" s="26"/>
      <c r="INU62" s="26"/>
      <c r="INV62" s="26"/>
      <c r="INW62" s="26"/>
      <c r="INX62" s="26"/>
      <c r="INY62" s="26"/>
      <c r="INZ62" s="26"/>
      <c r="IOA62" s="26"/>
      <c r="IOB62" s="26"/>
      <c r="IOC62" s="26"/>
      <c r="IOD62" s="26"/>
      <c r="IOE62" s="26"/>
      <c r="IOF62" s="26"/>
      <c r="IOG62" s="26"/>
      <c r="IOH62" s="26"/>
      <c r="IOI62" s="26"/>
      <c r="IOJ62" s="26"/>
      <c r="IOK62" s="26"/>
      <c r="IOL62" s="26"/>
      <c r="IOM62" s="26"/>
      <c r="ION62" s="26"/>
      <c r="IOO62" s="26"/>
      <c r="IOP62" s="26"/>
      <c r="IOQ62" s="26"/>
      <c r="IOR62" s="26"/>
      <c r="IOS62" s="26"/>
      <c r="IOT62" s="26"/>
      <c r="IOU62" s="26"/>
      <c r="IOV62" s="26"/>
      <c r="IOW62" s="26"/>
      <c r="IOX62" s="26"/>
      <c r="IOY62" s="26"/>
      <c r="IOZ62" s="26"/>
      <c r="IPA62" s="26"/>
      <c r="IPB62" s="26"/>
      <c r="IPC62" s="26"/>
      <c r="IPD62" s="26"/>
      <c r="IPE62" s="26"/>
      <c r="IPF62" s="26"/>
      <c r="IPG62" s="26"/>
      <c r="IPH62" s="26"/>
      <c r="IPI62" s="26"/>
      <c r="IPJ62" s="26"/>
      <c r="IPK62" s="26"/>
      <c r="IPL62" s="26"/>
      <c r="IPM62" s="26"/>
      <c r="IPN62" s="26"/>
      <c r="IPO62" s="26"/>
      <c r="IPP62" s="26"/>
      <c r="IPQ62" s="26"/>
      <c r="IPR62" s="26"/>
      <c r="IPS62" s="26"/>
      <c r="IPT62" s="26"/>
      <c r="IPU62" s="26"/>
      <c r="IPV62" s="26"/>
      <c r="IPW62" s="26"/>
      <c r="IPX62" s="26"/>
      <c r="IPY62" s="26"/>
      <c r="IPZ62" s="26"/>
      <c r="IQA62" s="26"/>
      <c r="IQB62" s="26"/>
      <c r="IQC62" s="26"/>
      <c r="IQD62" s="26"/>
      <c r="IQE62" s="26"/>
      <c r="IQF62" s="26"/>
      <c r="IQG62" s="26"/>
      <c r="IQH62" s="26"/>
      <c r="IQI62" s="26"/>
      <c r="IQJ62" s="26"/>
      <c r="IQK62" s="26"/>
      <c r="IQL62" s="26"/>
      <c r="IQM62" s="26"/>
      <c r="IQN62" s="26"/>
      <c r="IQO62" s="26"/>
      <c r="IQP62" s="26"/>
      <c r="IQQ62" s="26"/>
      <c r="IQR62" s="26"/>
      <c r="IQS62" s="26"/>
      <c r="IQT62" s="26"/>
      <c r="IQU62" s="26"/>
      <c r="IQV62" s="26"/>
      <c r="IQW62" s="26"/>
      <c r="IQX62" s="26"/>
      <c r="IQY62" s="26"/>
      <c r="IQZ62" s="26"/>
      <c r="IRA62" s="26"/>
      <c r="IRB62" s="26"/>
      <c r="IRC62" s="26"/>
      <c r="IRD62" s="26"/>
      <c r="IRE62" s="26"/>
      <c r="IRF62" s="26"/>
      <c r="IRG62" s="26"/>
      <c r="IRH62" s="26"/>
      <c r="IRI62" s="26"/>
      <c r="IRJ62" s="26"/>
      <c r="IRK62" s="26"/>
      <c r="IRL62" s="26"/>
      <c r="IRM62" s="26"/>
      <c r="IRN62" s="26"/>
      <c r="IRO62" s="26"/>
      <c r="IRP62" s="26"/>
      <c r="IRQ62" s="26"/>
      <c r="IRR62" s="26"/>
      <c r="IRS62" s="26"/>
      <c r="IRT62" s="26"/>
      <c r="IRU62" s="26"/>
      <c r="IRV62" s="26"/>
      <c r="IRW62" s="26"/>
      <c r="IRX62" s="26"/>
      <c r="IRY62" s="26"/>
      <c r="IRZ62" s="26"/>
      <c r="ISA62" s="26"/>
      <c r="ISB62" s="26"/>
      <c r="ISC62" s="26"/>
      <c r="ISD62" s="26"/>
      <c r="ISE62" s="26"/>
      <c r="ISF62" s="26"/>
      <c r="ISG62" s="26"/>
      <c r="ISH62" s="26"/>
      <c r="ISI62" s="26"/>
      <c r="ISJ62" s="26"/>
      <c r="ISK62" s="26"/>
      <c r="ISL62" s="26"/>
      <c r="ISM62" s="26"/>
      <c r="ISN62" s="26"/>
      <c r="ISO62" s="26"/>
      <c r="ISP62" s="26"/>
      <c r="ISQ62" s="26"/>
      <c r="ISR62" s="26"/>
      <c r="ISS62" s="26"/>
      <c r="IST62" s="26"/>
      <c r="ISU62" s="26"/>
      <c r="ISV62" s="26"/>
      <c r="ISW62" s="26"/>
      <c r="ISX62" s="26"/>
      <c r="ISY62" s="26"/>
      <c r="ISZ62" s="26"/>
      <c r="ITA62" s="26"/>
      <c r="ITB62" s="26"/>
      <c r="ITC62" s="26"/>
      <c r="ITD62" s="26"/>
      <c r="ITE62" s="26"/>
      <c r="ITF62" s="26"/>
      <c r="ITG62" s="26"/>
      <c r="ITH62" s="26"/>
      <c r="ITI62" s="26"/>
      <c r="ITJ62" s="26"/>
      <c r="ITK62" s="26"/>
      <c r="ITL62" s="26"/>
      <c r="ITM62" s="26"/>
      <c r="ITN62" s="26"/>
      <c r="ITO62" s="26"/>
      <c r="ITP62" s="26"/>
      <c r="ITQ62" s="26"/>
      <c r="ITR62" s="26"/>
      <c r="ITS62" s="26"/>
      <c r="ITT62" s="26"/>
      <c r="ITU62" s="26"/>
      <c r="ITV62" s="26"/>
      <c r="ITW62" s="26"/>
      <c r="ITX62" s="26"/>
      <c r="ITY62" s="26"/>
      <c r="ITZ62" s="26"/>
      <c r="IUA62" s="26"/>
      <c r="IUB62" s="26"/>
      <c r="IUC62" s="26"/>
      <c r="IUD62" s="26"/>
      <c r="IUE62" s="26"/>
      <c r="IUF62" s="26"/>
      <c r="IUG62" s="26"/>
      <c r="IUH62" s="26"/>
      <c r="IUI62" s="26"/>
      <c r="IUJ62" s="26"/>
      <c r="IUK62" s="26"/>
      <c r="IUL62" s="26"/>
      <c r="IUM62" s="26"/>
      <c r="IUN62" s="26"/>
      <c r="IUO62" s="26"/>
      <c r="IUP62" s="26"/>
      <c r="IUQ62" s="26"/>
      <c r="IUR62" s="26"/>
      <c r="IUS62" s="26"/>
      <c r="IUT62" s="26"/>
      <c r="IUU62" s="26"/>
      <c r="IUV62" s="26"/>
      <c r="IUW62" s="26"/>
      <c r="IUX62" s="26"/>
      <c r="IUY62" s="26"/>
      <c r="IUZ62" s="26"/>
      <c r="IVA62" s="26"/>
      <c r="IVB62" s="26"/>
      <c r="IVC62" s="26"/>
      <c r="IVD62" s="26"/>
      <c r="IVE62" s="26"/>
      <c r="IVF62" s="26"/>
      <c r="IVG62" s="26"/>
      <c r="IVH62" s="26"/>
      <c r="IVI62" s="26"/>
      <c r="IVJ62" s="26"/>
      <c r="IVK62" s="26"/>
      <c r="IVL62" s="26"/>
      <c r="IVM62" s="26"/>
      <c r="IVN62" s="26"/>
      <c r="IVO62" s="26"/>
      <c r="IVP62" s="26"/>
      <c r="IVQ62" s="26"/>
      <c r="IVR62" s="26"/>
      <c r="IVS62" s="26"/>
      <c r="IVT62" s="26"/>
      <c r="IVU62" s="26"/>
      <c r="IVV62" s="26"/>
      <c r="IVW62" s="26"/>
      <c r="IVX62" s="26"/>
      <c r="IVY62" s="26"/>
      <c r="IVZ62" s="26"/>
      <c r="IWA62" s="26"/>
      <c r="IWB62" s="26"/>
      <c r="IWC62" s="26"/>
      <c r="IWD62" s="26"/>
      <c r="IWE62" s="26"/>
      <c r="IWF62" s="26"/>
      <c r="IWG62" s="26"/>
      <c r="IWH62" s="26"/>
      <c r="IWI62" s="26"/>
      <c r="IWJ62" s="26"/>
      <c r="IWK62" s="26"/>
      <c r="IWL62" s="26"/>
      <c r="IWM62" s="26"/>
      <c r="IWN62" s="26"/>
      <c r="IWO62" s="26"/>
      <c r="IWP62" s="26"/>
      <c r="IWQ62" s="26"/>
      <c r="IWR62" s="26"/>
      <c r="IWS62" s="26"/>
      <c r="IWT62" s="26"/>
      <c r="IWU62" s="26"/>
      <c r="IWV62" s="26"/>
      <c r="IWW62" s="26"/>
      <c r="IWX62" s="26"/>
      <c r="IWY62" s="26"/>
      <c r="IWZ62" s="26"/>
      <c r="IXA62" s="26"/>
      <c r="IXB62" s="26"/>
      <c r="IXC62" s="26"/>
      <c r="IXD62" s="26"/>
      <c r="IXE62" s="26"/>
      <c r="IXF62" s="26"/>
      <c r="IXG62" s="26"/>
      <c r="IXH62" s="26"/>
      <c r="IXI62" s="26"/>
      <c r="IXJ62" s="26"/>
      <c r="IXK62" s="26"/>
      <c r="IXL62" s="26"/>
      <c r="IXM62" s="26"/>
      <c r="IXN62" s="26"/>
      <c r="IXO62" s="26"/>
      <c r="IXP62" s="26"/>
      <c r="IXQ62" s="26"/>
      <c r="IXR62" s="26"/>
      <c r="IXS62" s="26"/>
      <c r="IXT62" s="26"/>
      <c r="IXU62" s="26"/>
      <c r="IXV62" s="26"/>
      <c r="IXW62" s="26"/>
      <c r="IXX62" s="26"/>
      <c r="IXY62" s="26"/>
      <c r="IXZ62" s="26"/>
      <c r="IYA62" s="26"/>
      <c r="IYB62" s="26"/>
      <c r="IYC62" s="26"/>
      <c r="IYD62" s="26"/>
      <c r="IYE62" s="26"/>
      <c r="IYF62" s="26"/>
      <c r="IYG62" s="26"/>
      <c r="IYH62" s="26"/>
      <c r="IYI62" s="26"/>
      <c r="IYJ62" s="26"/>
      <c r="IYK62" s="26"/>
      <c r="IYL62" s="26"/>
      <c r="IYM62" s="26"/>
      <c r="IYN62" s="26"/>
      <c r="IYO62" s="26"/>
      <c r="IYP62" s="26"/>
      <c r="IYQ62" s="26"/>
      <c r="IYR62" s="26"/>
      <c r="IYS62" s="26"/>
      <c r="IYT62" s="26"/>
      <c r="IYU62" s="26"/>
      <c r="IYV62" s="26"/>
      <c r="IYW62" s="26"/>
      <c r="IYX62" s="26"/>
      <c r="IYY62" s="26"/>
      <c r="IYZ62" s="26"/>
      <c r="IZA62" s="26"/>
      <c r="IZB62" s="26"/>
      <c r="IZC62" s="26"/>
      <c r="IZD62" s="26"/>
      <c r="IZE62" s="26"/>
      <c r="IZF62" s="26"/>
      <c r="IZG62" s="26"/>
      <c r="IZH62" s="26"/>
      <c r="IZI62" s="26"/>
      <c r="IZJ62" s="26"/>
      <c r="IZK62" s="26"/>
      <c r="IZL62" s="26"/>
      <c r="IZM62" s="26"/>
      <c r="IZN62" s="26"/>
      <c r="IZO62" s="26"/>
      <c r="IZP62" s="26"/>
      <c r="IZQ62" s="26"/>
      <c r="IZR62" s="26"/>
      <c r="IZS62" s="26"/>
      <c r="IZT62" s="26"/>
      <c r="IZU62" s="26"/>
      <c r="IZV62" s="26"/>
      <c r="IZW62" s="26"/>
      <c r="IZX62" s="26"/>
      <c r="IZY62" s="26"/>
      <c r="IZZ62" s="26"/>
      <c r="JAA62" s="26"/>
      <c r="JAB62" s="26"/>
      <c r="JAC62" s="26"/>
      <c r="JAD62" s="26"/>
      <c r="JAE62" s="26"/>
      <c r="JAF62" s="26"/>
      <c r="JAG62" s="26"/>
      <c r="JAH62" s="26"/>
      <c r="JAI62" s="26"/>
      <c r="JAJ62" s="26"/>
      <c r="JAK62" s="26"/>
      <c r="JAL62" s="26"/>
      <c r="JAM62" s="26"/>
      <c r="JAN62" s="26"/>
      <c r="JAO62" s="26"/>
      <c r="JAP62" s="26"/>
      <c r="JAQ62" s="26"/>
      <c r="JAR62" s="26"/>
      <c r="JAS62" s="26"/>
      <c r="JAT62" s="26"/>
      <c r="JAU62" s="26"/>
      <c r="JAV62" s="26"/>
      <c r="JAW62" s="26"/>
      <c r="JAX62" s="26"/>
      <c r="JAY62" s="26"/>
      <c r="JAZ62" s="26"/>
      <c r="JBA62" s="26"/>
      <c r="JBB62" s="26"/>
      <c r="JBC62" s="26"/>
      <c r="JBD62" s="26"/>
      <c r="JBE62" s="26"/>
      <c r="JBF62" s="26"/>
      <c r="JBG62" s="26"/>
      <c r="JBH62" s="26"/>
      <c r="JBI62" s="26"/>
      <c r="JBJ62" s="26"/>
      <c r="JBK62" s="26"/>
      <c r="JBL62" s="26"/>
      <c r="JBM62" s="26"/>
      <c r="JBN62" s="26"/>
      <c r="JBO62" s="26"/>
      <c r="JBP62" s="26"/>
      <c r="JBQ62" s="26"/>
      <c r="JBR62" s="26"/>
      <c r="JBS62" s="26"/>
      <c r="JBT62" s="26"/>
      <c r="JBU62" s="26"/>
      <c r="JBV62" s="26"/>
      <c r="JBW62" s="26"/>
      <c r="JBX62" s="26"/>
      <c r="JBY62" s="26"/>
      <c r="JBZ62" s="26"/>
      <c r="JCA62" s="26"/>
      <c r="JCB62" s="26"/>
      <c r="JCC62" s="26"/>
      <c r="JCD62" s="26"/>
      <c r="JCE62" s="26"/>
      <c r="JCF62" s="26"/>
      <c r="JCG62" s="26"/>
      <c r="JCH62" s="26"/>
      <c r="JCI62" s="26"/>
      <c r="JCJ62" s="26"/>
      <c r="JCK62" s="26"/>
      <c r="JCL62" s="26"/>
      <c r="JCM62" s="26"/>
      <c r="JCN62" s="26"/>
      <c r="JCO62" s="26"/>
      <c r="JCP62" s="26"/>
      <c r="JCQ62" s="26"/>
      <c r="JCR62" s="26"/>
      <c r="JCS62" s="26"/>
      <c r="JCT62" s="26"/>
      <c r="JCU62" s="26"/>
      <c r="JCV62" s="26"/>
      <c r="JCW62" s="26"/>
      <c r="JCX62" s="26"/>
      <c r="JCY62" s="26"/>
      <c r="JCZ62" s="26"/>
      <c r="JDA62" s="26"/>
      <c r="JDB62" s="26"/>
      <c r="JDC62" s="26"/>
      <c r="JDD62" s="26"/>
      <c r="JDE62" s="26"/>
      <c r="JDF62" s="26"/>
      <c r="JDG62" s="26"/>
      <c r="JDH62" s="26"/>
      <c r="JDI62" s="26"/>
      <c r="JDJ62" s="26"/>
      <c r="JDK62" s="26"/>
      <c r="JDL62" s="26"/>
      <c r="JDM62" s="26"/>
      <c r="JDN62" s="26"/>
      <c r="JDO62" s="26"/>
      <c r="JDP62" s="26"/>
      <c r="JDQ62" s="26"/>
      <c r="JDR62" s="26"/>
      <c r="JDS62" s="26"/>
      <c r="JDT62" s="26"/>
      <c r="JDU62" s="26"/>
      <c r="JDV62" s="26"/>
      <c r="JDW62" s="26"/>
      <c r="JDX62" s="26"/>
      <c r="JDY62" s="26"/>
      <c r="JDZ62" s="26"/>
      <c r="JEA62" s="26"/>
      <c r="JEB62" s="26"/>
      <c r="JEC62" s="26"/>
      <c r="JED62" s="26"/>
      <c r="JEE62" s="26"/>
      <c r="JEF62" s="26"/>
      <c r="JEG62" s="26"/>
      <c r="JEH62" s="26"/>
      <c r="JEI62" s="26"/>
      <c r="JEJ62" s="26"/>
      <c r="JEK62" s="26"/>
      <c r="JEL62" s="26"/>
      <c r="JEM62" s="26"/>
      <c r="JEN62" s="26"/>
      <c r="JEO62" s="26"/>
      <c r="JEP62" s="26"/>
      <c r="JEQ62" s="26"/>
      <c r="JER62" s="26"/>
      <c r="JES62" s="26"/>
      <c r="JET62" s="26"/>
      <c r="JEU62" s="26"/>
      <c r="JEV62" s="26"/>
      <c r="JEW62" s="26"/>
      <c r="JEX62" s="26"/>
      <c r="JEY62" s="26"/>
      <c r="JEZ62" s="26"/>
      <c r="JFA62" s="26"/>
      <c r="JFB62" s="26"/>
      <c r="JFC62" s="26"/>
      <c r="JFD62" s="26"/>
      <c r="JFE62" s="26"/>
      <c r="JFF62" s="26"/>
      <c r="JFG62" s="26"/>
      <c r="JFH62" s="26"/>
      <c r="JFI62" s="26"/>
      <c r="JFJ62" s="26"/>
      <c r="JFK62" s="26"/>
      <c r="JFL62" s="26"/>
      <c r="JFM62" s="26"/>
      <c r="JFN62" s="26"/>
      <c r="JFO62" s="26"/>
      <c r="JFP62" s="26"/>
      <c r="JFQ62" s="26"/>
      <c r="JFR62" s="26"/>
      <c r="JFS62" s="26"/>
      <c r="JFT62" s="26"/>
      <c r="JFU62" s="26"/>
      <c r="JFV62" s="26"/>
      <c r="JFW62" s="26"/>
      <c r="JFX62" s="26"/>
      <c r="JFY62" s="26"/>
      <c r="JFZ62" s="26"/>
      <c r="JGA62" s="26"/>
      <c r="JGB62" s="26"/>
      <c r="JGC62" s="26"/>
      <c r="JGD62" s="26"/>
      <c r="JGE62" s="26"/>
      <c r="JGF62" s="26"/>
      <c r="JGG62" s="26"/>
      <c r="JGH62" s="26"/>
      <c r="JGI62" s="26"/>
      <c r="JGJ62" s="26"/>
      <c r="JGK62" s="26"/>
      <c r="JGL62" s="26"/>
      <c r="JGM62" s="26"/>
      <c r="JGN62" s="26"/>
      <c r="JGO62" s="26"/>
      <c r="JGP62" s="26"/>
      <c r="JGQ62" s="26"/>
      <c r="JGR62" s="26"/>
      <c r="JGS62" s="26"/>
      <c r="JGT62" s="26"/>
      <c r="JGU62" s="26"/>
      <c r="JGV62" s="26"/>
      <c r="JGW62" s="26"/>
      <c r="JGX62" s="26"/>
      <c r="JGY62" s="26"/>
      <c r="JGZ62" s="26"/>
      <c r="JHA62" s="26"/>
      <c r="JHB62" s="26"/>
      <c r="JHC62" s="26"/>
      <c r="JHD62" s="26"/>
      <c r="JHE62" s="26"/>
      <c r="JHF62" s="26"/>
      <c r="JHG62" s="26"/>
      <c r="JHH62" s="26"/>
      <c r="JHI62" s="26"/>
      <c r="JHJ62" s="26"/>
      <c r="JHK62" s="26"/>
      <c r="JHL62" s="26"/>
      <c r="JHM62" s="26"/>
      <c r="JHN62" s="26"/>
      <c r="JHO62" s="26"/>
      <c r="JHP62" s="26"/>
      <c r="JHQ62" s="26"/>
      <c r="JHR62" s="26"/>
      <c r="JHS62" s="26"/>
      <c r="JHT62" s="26"/>
      <c r="JHU62" s="26"/>
      <c r="JHV62" s="26"/>
      <c r="JHW62" s="26"/>
      <c r="JHX62" s="26"/>
      <c r="JHY62" s="26"/>
      <c r="JHZ62" s="26"/>
      <c r="JIA62" s="26"/>
      <c r="JIB62" s="26"/>
      <c r="JIC62" s="26"/>
      <c r="JID62" s="26"/>
      <c r="JIE62" s="26"/>
      <c r="JIF62" s="26"/>
      <c r="JIG62" s="26"/>
      <c r="JIH62" s="26"/>
      <c r="JII62" s="26"/>
      <c r="JIJ62" s="26"/>
      <c r="JIK62" s="26"/>
      <c r="JIL62" s="26"/>
      <c r="JIM62" s="26"/>
      <c r="JIN62" s="26"/>
      <c r="JIO62" s="26"/>
      <c r="JIP62" s="26"/>
      <c r="JIQ62" s="26"/>
      <c r="JIR62" s="26"/>
      <c r="JIS62" s="26"/>
      <c r="JIT62" s="26"/>
      <c r="JIU62" s="26"/>
      <c r="JIV62" s="26"/>
      <c r="JIW62" s="26"/>
      <c r="JIX62" s="26"/>
      <c r="JIY62" s="26"/>
      <c r="JIZ62" s="26"/>
      <c r="JJA62" s="26"/>
      <c r="JJB62" s="26"/>
      <c r="JJC62" s="26"/>
      <c r="JJD62" s="26"/>
      <c r="JJE62" s="26"/>
      <c r="JJF62" s="26"/>
      <c r="JJG62" s="26"/>
      <c r="JJH62" s="26"/>
      <c r="JJI62" s="26"/>
      <c r="JJJ62" s="26"/>
      <c r="JJK62" s="26"/>
      <c r="JJL62" s="26"/>
      <c r="JJM62" s="26"/>
      <c r="JJN62" s="26"/>
      <c r="JJO62" s="26"/>
      <c r="JJP62" s="26"/>
      <c r="JJQ62" s="26"/>
      <c r="JJR62" s="26"/>
      <c r="JJS62" s="26"/>
      <c r="JJT62" s="26"/>
      <c r="JJU62" s="26"/>
      <c r="JJV62" s="26"/>
      <c r="JJW62" s="26"/>
      <c r="JJX62" s="26"/>
      <c r="JJY62" s="26"/>
      <c r="JJZ62" s="26"/>
      <c r="JKA62" s="26"/>
      <c r="JKB62" s="26"/>
      <c r="JKC62" s="26"/>
      <c r="JKD62" s="26"/>
      <c r="JKE62" s="26"/>
      <c r="JKF62" s="26"/>
      <c r="JKG62" s="26"/>
      <c r="JKH62" s="26"/>
      <c r="JKI62" s="26"/>
      <c r="JKJ62" s="26"/>
      <c r="JKK62" s="26"/>
      <c r="JKL62" s="26"/>
      <c r="JKM62" s="26"/>
      <c r="JKN62" s="26"/>
      <c r="JKO62" s="26"/>
      <c r="JKP62" s="26"/>
      <c r="JKQ62" s="26"/>
      <c r="JKR62" s="26"/>
      <c r="JKS62" s="26"/>
      <c r="JKT62" s="26"/>
      <c r="JKU62" s="26"/>
      <c r="JKV62" s="26"/>
      <c r="JKW62" s="26"/>
      <c r="JKX62" s="26"/>
      <c r="JKY62" s="26"/>
      <c r="JKZ62" s="26"/>
      <c r="JLA62" s="26"/>
      <c r="JLB62" s="26"/>
      <c r="JLC62" s="26"/>
      <c r="JLD62" s="26"/>
      <c r="JLE62" s="26"/>
      <c r="JLF62" s="26"/>
      <c r="JLG62" s="26"/>
      <c r="JLH62" s="26"/>
      <c r="JLI62" s="26"/>
      <c r="JLJ62" s="26"/>
      <c r="JLK62" s="26"/>
      <c r="JLL62" s="26"/>
      <c r="JLM62" s="26"/>
      <c r="JLN62" s="26"/>
      <c r="JLO62" s="26"/>
      <c r="JLP62" s="26"/>
      <c r="JLQ62" s="26"/>
      <c r="JLR62" s="26"/>
      <c r="JLS62" s="26"/>
      <c r="JLT62" s="26"/>
      <c r="JLU62" s="26"/>
      <c r="JLV62" s="26"/>
      <c r="JLW62" s="26"/>
      <c r="JLX62" s="26"/>
      <c r="JLY62" s="26"/>
      <c r="JLZ62" s="26"/>
      <c r="JMA62" s="26"/>
      <c r="JMB62" s="26"/>
      <c r="JMC62" s="26"/>
      <c r="JMD62" s="26"/>
      <c r="JME62" s="26"/>
      <c r="JMF62" s="26"/>
      <c r="JMG62" s="26"/>
      <c r="JMH62" s="26"/>
      <c r="JMI62" s="26"/>
      <c r="JMJ62" s="26"/>
      <c r="JMK62" s="26"/>
      <c r="JML62" s="26"/>
      <c r="JMM62" s="26"/>
      <c r="JMN62" s="26"/>
      <c r="JMO62" s="26"/>
      <c r="JMP62" s="26"/>
      <c r="JMQ62" s="26"/>
      <c r="JMR62" s="26"/>
      <c r="JMS62" s="26"/>
      <c r="JMT62" s="26"/>
      <c r="JMU62" s="26"/>
      <c r="JMV62" s="26"/>
      <c r="JMW62" s="26"/>
      <c r="JMX62" s="26"/>
      <c r="JMY62" s="26"/>
      <c r="JMZ62" s="26"/>
      <c r="JNA62" s="26"/>
      <c r="JNB62" s="26"/>
      <c r="JNC62" s="26"/>
      <c r="JND62" s="26"/>
      <c r="JNE62" s="26"/>
      <c r="JNF62" s="26"/>
      <c r="JNG62" s="26"/>
      <c r="JNH62" s="26"/>
      <c r="JNI62" s="26"/>
      <c r="JNJ62" s="26"/>
      <c r="JNK62" s="26"/>
      <c r="JNL62" s="26"/>
      <c r="JNM62" s="26"/>
      <c r="JNN62" s="26"/>
      <c r="JNO62" s="26"/>
      <c r="JNP62" s="26"/>
      <c r="JNQ62" s="26"/>
      <c r="JNR62" s="26"/>
      <c r="JNS62" s="26"/>
      <c r="JNT62" s="26"/>
      <c r="JNU62" s="26"/>
      <c r="JNV62" s="26"/>
      <c r="JNW62" s="26"/>
      <c r="JNX62" s="26"/>
      <c r="JNY62" s="26"/>
      <c r="JNZ62" s="26"/>
      <c r="JOA62" s="26"/>
      <c r="JOB62" s="26"/>
      <c r="JOC62" s="26"/>
      <c r="JOD62" s="26"/>
      <c r="JOE62" s="26"/>
      <c r="JOF62" s="26"/>
      <c r="JOG62" s="26"/>
      <c r="JOH62" s="26"/>
      <c r="JOI62" s="26"/>
      <c r="JOJ62" s="26"/>
      <c r="JOK62" s="26"/>
      <c r="JOL62" s="26"/>
      <c r="JOM62" s="26"/>
      <c r="JON62" s="26"/>
      <c r="JOO62" s="26"/>
      <c r="JOP62" s="26"/>
      <c r="JOQ62" s="26"/>
      <c r="JOR62" s="26"/>
      <c r="JOS62" s="26"/>
      <c r="JOT62" s="26"/>
      <c r="JOU62" s="26"/>
      <c r="JOV62" s="26"/>
      <c r="JOW62" s="26"/>
      <c r="JOX62" s="26"/>
      <c r="JOY62" s="26"/>
      <c r="JOZ62" s="26"/>
      <c r="JPA62" s="26"/>
      <c r="JPB62" s="26"/>
      <c r="JPC62" s="26"/>
      <c r="JPD62" s="26"/>
      <c r="JPE62" s="26"/>
      <c r="JPF62" s="26"/>
      <c r="JPG62" s="26"/>
      <c r="JPH62" s="26"/>
      <c r="JPI62" s="26"/>
      <c r="JPJ62" s="26"/>
      <c r="JPK62" s="26"/>
      <c r="JPL62" s="26"/>
      <c r="JPM62" s="26"/>
      <c r="JPN62" s="26"/>
      <c r="JPO62" s="26"/>
      <c r="JPP62" s="26"/>
      <c r="JPQ62" s="26"/>
      <c r="JPR62" s="26"/>
      <c r="JPS62" s="26"/>
      <c r="JPT62" s="26"/>
      <c r="JPU62" s="26"/>
      <c r="JPV62" s="26"/>
      <c r="JPW62" s="26"/>
      <c r="JPX62" s="26"/>
      <c r="JPY62" s="26"/>
      <c r="JPZ62" s="26"/>
      <c r="JQA62" s="26"/>
      <c r="JQB62" s="26"/>
      <c r="JQC62" s="26"/>
      <c r="JQD62" s="26"/>
      <c r="JQE62" s="26"/>
      <c r="JQF62" s="26"/>
      <c r="JQG62" s="26"/>
      <c r="JQH62" s="26"/>
      <c r="JQI62" s="26"/>
      <c r="JQJ62" s="26"/>
      <c r="JQK62" s="26"/>
      <c r="JQL62" s="26"/>
      <c r="JQM62" s="26"/>
      <c r="JQN62" s="26"/>
      <c r="JQO62" s="26"/>
      <c r="JQP62" s="26"/>
      <c r="JQQ62" s="26"/>
      <c r="JQR62" s="26"/>
      <c r="JQS62" s="26"/>
      <c r="JQT62" s="26"/>
      <c r="JQU62" s="26"/>
      <c r="JQV62" s="26"/>
      <c r="JQW62" s="26"/>
      <c r="JQX62" s="26"/>
      <c r="JQY62" s="26"/>
      <c r="JQZ62" s="26"/>
      <c r="JRA62" s="26"/>
      <c r="JRB62" s="26"/>
      <c r="JRC62" s="26"/>
      <c r="JRD62" s="26"/>
      <c r="JRE62" s="26"/>
      <c r="JRF62" s="26"/>
      <c r="JRG62" s="26"/>
      <c r="JRH62" s="26"/>
      <c r="JRI62" s="26"/>
      <c r="JRJ62" s="26"/>
      <c r="JRK62" s="26"/>
      <c r="JRL62" s="26"/>
      <c r="JRM62" s="26"/>
      <c r="JRN62" s="26"/>
      <c r="JRO62" s="26"/>
      <c r="JRP62" s="26"/>
      <c r="JRQ62" s="26"/>
      <c r="JRR62" s="26"/>
      <c r="JRS62" s="26"/>
      <c r="JRT62" s="26"/>
      <c r="JRU62" s="26"/>
      <c r="JRV62" s="26"/>
      <c r="JRW62" s="26"/>
      <c r="JRX62" s="26"/>
      <c r="JRY62" s="26"/>
      <c r="JRZ62" s="26"/>
      <c r="JSA62" s="26"/>
      <c r="JSB62" s="26"/>
      <c r="JSC62" s="26"/>
      <c r="JSD62" s="26"/>
      <c r="JSE62" s="26"/>
      <c r="JSF62" s="26"/>
      <c r="JSG62" s="26"/>
      <c r="JSH62" s="26"/>
      <c r="JSI62" s="26"/>
      <c r="JSJ62" s="26"/>
      <c r="JSK62" s="26"/>
      <c r="JSL62" s="26"/>
      <c r="JSM62" s="26"/>
      <c r="JSN62" s="26"/>
      <c r="JSO62" s="26"/>
      <c r="JSP62" s="26"/>
      <c r="JSQ62" s="26"/>
      <c r="JSR62" s="26"/>
      <c r="JSS62" s="26"/>
      <c r="JST62" s="26"/>
      <c r="JSU62" s="26"/>
      <c r="JSV62" s="26"/>
      <c r="JSW62" s="26"/>
      <c r="JSX62" s="26"/>
      <c r="JSY62" s="26"/>
      <c r="JSZ62" s="26"/>
      <c r="JTA62" s="26"/>
      <c r="JTB62" s="26"/>
      <c r="JTC62" s="26"/>
      <c r="JTD62" s="26"/>
      <c r="JTE62" s="26"/>
      <c r="JTF62" s="26"/>
      <c r="JTG62" s="26"/>
      <c r="JTH62" s="26"/>
      <c r="JTI62" s="26"/>
      <c r="JTJ62" s="26"/>
      <c r="JTK62" s="26"/>
      <c r="JTL62" s="26"/>
      <c r="JTM62" s="26"/>
      <c r="JTN62" s="26"/>
      <c r="JTO62" s="26"/>
      <c r="JTP62" s="26"/>
      <c r="JTQ62" s="26"/>
      <c r="JTR62" s="26"/>
      <c r="JTS62" s="26"/>
      <c r="JTT62" s="26"/>
      <c r="JTU62" s="26"/>
      <c r="JTV62" s="26"/>
      <c r="JTW62" s="26"/>
      <c r="JTX62" s="26"/>
      <c r="JTY62" s="26"/>
      <c r="JTZ62" s="26"/>
      <c r="JUA62" s="26"/>
      <c r="JUB62" s="26"/>
      <c r="JUC62" s="26"/>
      <c r="JUD62" s="26"/>
      <c r="JUE62" s="26"/>
      <c r="JUF62" s="26"/>
      <c r="JUG62" s="26"/>
      <c r="JUH62" s="26"/>
      <c r="JUI62" s="26"/>
      <c r="JUJ62" s="26"/>
      <c r="JUK62" s="26"/>
      <c r="JUL62" s="26"/>
      <c r="JUM62" s="26"/>
      <c r="JUN62" s="26"/>
      <c r="JUO62" s="26"/>
      <c r="JUP62" s="26"/>
      <c r="JUQ62" s="26"/>
      <c r="JUR62" s="26"/>
      <c r="JUS62" s="26"/>
      <c r="JUT62" s="26"/>
      <c r="JUU62" s="26"/>
      <c r="JUV62" s="26"/>
      <c r="JUW62" s="26"/>
      <c r="JUX62" s="26"/>
      <c r="JUY62" s="26"/>
      <c r="JUZ62" s="26"/>
      <c r="JVA62" s="26"/>
      <c r="JVB62" s="26"/>
      <c r="JVC62" s="26"/>
      <c r="JVD62" s="26"/>
      <c r="JVE62" s="26"/>
      <c r="JVF62" s="26"/>
      <c r="JVG62" s="26"/>
      <c r="JVH62" s="26"/>
      <c r="JVI62" s="26"/>
      <c r="JVJ62" s="26"/>
      <c r="JVK62" s="26"/>
      <c r="JVL62" s="26"/>
      <c r="JVM62" s="26"/>
      <c r="JVN62" s="26"/>
      <c r="JVO62" s="26"/>
      <c r="JVP62" s="26"/>
      <c r="JVQ62" s="26"/>
      <c r="JVR62" s="26"/>
      <c r="JVS62" s="26"/>
      <c r="JVT62" s="26"/>
      <c r="JVU62" s="26"/>
      <c r="JVV62" s="26"/>
      <c r="JVW62" s="26"/>
      <c r="JVX62" s="26"/>
      <c r="JVY62" s="26"/>
      <c r="JVZ62" s="26"/>
      <c r="JWA62" s="26"/>
      <c r="JWB62" s="26"/>
      <c r="JWC62" s="26"/>
      <c r="JWD62" s="26"/>
      <c r="JWE62" s="26"/>
      <c r="JWF62" s="26"/>
      <c r="JWG62" s="26"/>
      <c r="JWH62" s="26"/>
      <c r="JWI62" s="26"/>
      <c r="JWJ62" s="26"/>
      <c r="JWK62" s="26"/>
      <c r="JWL62" s="26"/>
      <c r="JWM62" s="26"/>
      <c r="JWN62" s="26"/>
      <c r="JWO62" s="26"/>
      <c r="JWP62" s="26"/>
      <c r="JWQ62" s="26"/>
      <c r="JWR62" s="26"/>
      <c r="JWS62" s="26"/>
      <c r="JWT62" s="26"/>
      <c r="JWU62" s="26"/>
      <c r="JWV62" s="26"/>
      <c r="JWW62" s="26"/>
      <c r="JWX62" s="26"/>
      <c r="JWY62" s="26"/>
      <c r="JWZ62" s="26"/>
      <c r="JXA62" s="26"/>
      <c r="JXB62" s="26"/>
      <c r="JXC62" s="26"/>
      <c r="JXD62" s="26"/>
      <c r="JXE62" s="26"/>
      <c r="JXF62" s="26"/>
      <c r="JXG62" s="26"/>
      <c r="JXH62" s="26"/>
      <c r="JXI62" s="26"/>
      <c r="JXJ62" s="26"/>
      <c r="JXK62" s="26"/>
      <c r="JXL62" s="26"/>
      <c r="JXM62" s="26"/>
      <c r="JXN62" s="26"/>
      <c r="JXO62" s="26"/>
      <c r="JXP62" s="26"/>
      <c r="JXQ62" s="26"/>
      <c r="JXR62" s="26"/>
      <c r="JXS62" s="26"/>
      <c r="JXT62" s="26"/>
      <c r="JXU62" s="26"/>
      <c r="JXV62" s="26"/>
      <c r="JXW62" s="26"/>
      <c r="JXX62" s="26"/>
      <c r="JXY62" s="26"/>
      <c r="JXZ62" s="26"/>
      <c r="JYA62" s="26"/>
      <c r="JYB62" s="26"/>
      <c r="JYC62" s="26"/>
      <c r="JYD62" s="26"/>
      <c r="JYE62" s="26"/>
      <c r="JYF62" s="26"/>
      <c r="JYG62" s="26"/>
      <c r="JYH62" s="26"/>
      <c r="JYI62" s="26"/>
      <c r="JYJ62" s="26"/>
      <c r="JYK62" s="26"/>
      <c r="JYL62" s="26"/>
      <c r="JYM62" s="26"/>
      <c r="JYN62" s="26"/>
      <c r="JYO62" s="26"/>
      <c r="JYP62" s="26"/>
      <c r="JYQ62" s="26"/>
      <c r="JYR62" s="26"/>
      <c r="JYS62" s="26"/>
      <c r="JYT62" s="26"/>
      <c r="JYU62" s="26"/>
      <c r="JYV62" s="26"/>
      <c r="JYW62" s="26"/>
      <c r="JYX62" s="26"/>
      <c r="JYY62" s="26"/>
      <c r="JYZ62" s="26"/>
      <c r="JZA62" s="26"/>
      <c r="JZB62" s="26"/>
      <c r="JZC62" s="26"/>
      <c r="JZD62" s="26"/>
      <c r="JZE62" s="26"/>
      <c r="JZF62" s="26"/>
      <c r="JZG62" s="26"/>
      <c r="JZH62" s="26"/>
      <c r="JZI62" s="26"/>
      <c r="JZJ62" s="26"/>
      <c r="JZK62" s="26"/>
      <c r="JZL62" s="26"/>
      <c r="JZM62" s="26"/>
      <c r="JZN62" s="26"/>
      <c r="JZO62" s="26"/>
      <c r="JZP62" s="26"/>
      <c r="JZQ62" s="26"/>
      <c r="JZR62" s="26"/>
      <c r="JZS62" s="26"/>
      <c r="JZT62" s="26"/>
      <c r="JZU62" s="26"/>
      <c r="JZV62" s="26"/>
      <c r="JZW62" s="26"/>
      <c r="JZX62" s="26"/>
      <c r="JZY62" s="26"/>
      <c r="JZZ62" s="26"/>
      <c r="KAA62" s="26"/>
      <c r="KAB62" s="26"/>
      <c r="KAC62" s="26"/>
      <c r="KAD62" s="26"/>
      <c r="KAE62" s="26"/>
      <c r="KAF62" s="26"/>
      <c r="KAG62" s="26"/>
      <c r="KAH62" s="26"/>
      <c r="KAI62" s="26"/>
      <c r="KAJ62" s="26"/>
      <c r="KAK62" s="26"/>
      <c r="KAL62" s="26"/>
      <c r="KAM62" s="26"/>
      <c r="KAN62" s="26"/>
      <c r="KAO62" s="26"/>
      <c r="KAP62" s="26"/>
      <c r="KAQ62" s="26"/>
      <c r="KAR62" s="26"/>
      <c r="KAS62" s="26"/>
      <c r="KAT62" s="26"/>
      <c r="KAU62" s="26"/>
      <c r="KAV62" s="26"/>
      <c r="KAW62" s="26"/>
      <c r="KAX62" s="26"/>
      <c r="KAY62" s="26"/>
      <c r="KAZ62" s="26"/>
      <c r="KBA62" s="26"/>
      <c r="KBB62" s="26"/>
      <c r="KBC62" s="26"/>
      <c r="KBD62" s="26"/>
      <c r="KBE62" s="26"/>
      <c r="KBF62" s="26"/>
      <c r="KBG62" s="26"/>
      <c r="KBH62" s="26"/>
      <c r="KBI62" s="26"/>
      <c r="KBJ62" s="26"/>
      <c r="KBK62" s="26"/>
      <c r="KBL62" s="26"/>
      <c r="KBM62" s="26"/>
      <c r="KBN62" s="26"/>
      <c r="KBO62" s="26"/>
      <c r="KBP62" s="26"/>
      <c r="KBQ62" s="26"/>
      <c r="KBR62" s="26"/>
      <c r="KBS62" s="26"/>
      <c r="KBT62" s="26"/>
      <c r="KBU62" s="26"/>
      <c r="KBV62" s="26"/>
      <c r="KBW62" s="26"/>
      <c r="KBX62" s="26"/>
      <c r="KBY62" s="26"/>
      <c r="KBZ62" s="26"/>
      <c r="KCA62" s="26"/>
      <c r="KCB62" s="26"/>
      <c r="KCC62" s="26"/>
      <c r="KCD62" s="26"/>
      <c r="KCE62" s="26"/>
      <c r="KCF62" s="26"/>
      <c r="KCG62" s="26"/>
      <c r="KCH62" s="26"/>
      <c r="KCI62" s="26"/>
      <c r="KCJ62" s="26"/>
      <c r="KCK62" s="26"/>
      <c r="KCL62" s="26"/>
      <c r="KCM62" s="26"/>
      <c r="KCN62" s="26"/>
      <c r="KCO62" s="26"/>
      <c r="KCP62" s="26"/>
      <c r="KCQ62" s="26"/>
      <c r="KCR62" s="26"/>
      <c r="KCS62" s="26"/>
      <c r="KCT62" s="26"/>
      <c r="KCU62" s="26"/>
      <c r="KCV62" s="26"/>
      <c r="KCW62" s="26"/>
      <c r="KCX62" s="26"/>
      <c r="KCY62" s="26"/>
      <c r="KCZ62" s="26"/>
      <c r="KDA62" s="26"/>
      <c r="KDB62" s="26"/>
      <c r="KDC62" s="26"/>
      <c r="KDD62" s="26"/>
      <c r="KDE62" s="26"/>
      <c r="KDF62" s="26"/>
      <c r="KDG62" s="26"/>
      <c r="KDH62" s="26"/>
      <c r="KDI62" s="26"/>
      <c r="KDJ62" s="26"/>
      <c r="KDK62" s="26"/>
      <c r="KDL62" s="26"/>
      <c r="KDM62" s="26"/>
      <c r="KDN62" s="26"/>
      <c r="KDO62" s="26"/>
      <c r="KDP62" s="26"/>
      <c r="KDQ62" s="26"/>
      <c r="KDR62" s="26"/>
      <c r="KDS62" s="26"/>
      <c r="KDT62" s="26"/>
      <c r="KDU62" s="26"/>
      <c r="KDV62" s="26"/>
      <c r="KDW62" s="26"/>
      <c r="KDX62" s="26"/>
      <c r="KDY62" s="26"/>
      <c r="KDZ62" s="26"/>
      <c r="KEA62" s="26"/>
      <c r="KEB62" s="26"/>
      <c r="KEC62" s="26"/>
      <c r="KED62" s="26"/>
      <c r="KEE62" s="26"/>
      <c r="KEF62" s="26"/>
      <c r="KEG62" s="26"/>
      <c r="KEH62" s="26"/>
      <c r="KEI62" s="26"/>
      <c r="KEJ62" s="26"/>
      <c r="KEK62" s="26"/>
      <c r="KEL62" s="26"/>
      <c r="KEM62" s="26"/>
      <c r="KEN62" s="26"/>
      <c r="KEO62" s="26"/>
      <c r="KEP62" s="26"/>
      <c r="KEQ62" s="26"/>
      <c r="KER62" s="26"/>
      <c r="KES62" s="26"/>
      <c r="KET62" s="26"/>
      <c r="KEU62" s="26"/>
      <c r="KEV62" s="26"/>
      <c r="KEW62" s="26"/>
      <c r="KEX62" s="26"/>
      <c r="KEY62" s="26"/>
      <c r="KEZ62" s="26"/>
      <c r="KFA62" s="26"/>
      <c r="KFB62" s="26"/>
      <c r="KFC62" s="26"/>
      <c r="KFD62" s="26"/>
      <c r="KFE62" s="26"/>
      <c r="KFF62" s="26"/>
      <c r="KFG62" s="26"/>
      <c r="KFH62" s="26"/>
      <c r="KFI62" s="26"/>
      <c r="KFJ62" s="26"/>
      <c r="KFK62" s="26"/>
      <c r="KFL62" s="26"/>
      <c r="KFM62" s="26"/>
      <c r="KFN62" s="26"/>
      <c r="KFO62" s="26"/>
      <c r="KFP62" s="26"/>
      <c r="KFQ62" s="26"/>
      <c r="KFR62" s="26"/>
      <c r="KFS62" s="26"/>
      <c r="KFT62" s="26"/>
      <c r="KFU62" s="26"/>
      <c r="KFV62" s="26"/>
      <c r="KFW62" s="26"/>
      <c r="KFX62" s="26"/>
      <c r="KFY62" s="26"/>
      <c r="KFZ62" s="26"/>
      <c r="KGA62" s="26"/>
      <c r="KGB62" s="26"/>
      <c r="KGC62" s="26"/>
      <c r="KGD62" s="26"/>
      <c r="KGE62" s="26"/>
      <c r="KGF62" s="26"/>
      <c r="KGG62" s="26"/>
      <c r="KGH62" s="26"/>
      <c r="KGI62" s="26"/>
      <c r="KGJ62" s="26"/>
      <c r="KGK62" s="26"/>
      <c r="KGL62" s="26"/>
      <c r="KGM62" s="26"/>
      <c r="KGN62" s="26"/>
      <c r="KGO62" s="26"/>
      <c r="KGP62" s="26"/>
      <c r="KGQ62" s="26"/>
      <c r="KGR62" s="26"/>
      <c r="KGS62" s="26"/>
      <c r="KGT62" s="26"/>
      <c r="KGU62" s="26"/>
      <c r="KGV62" s="26"/>
      <c r="KGW62" s="26"/>
      <c r="KGX62" s="26"/>
      <c r="KGY62" s="26"/>
      <c r="KGZ62" s="26"/>
      <c r="KHA62" s="26"/>
      <c r="KHB62" s="26"/>
      <c r="KHC62" s="26"/>
      <c r="KHD62" s="26"/>
      <c r="KHE62" s="26"/>
      <c r="KHF62" s="26"/>
      <c r="KHG62" s="26"/>
      <c r="KHH62" s="26"/>
      <c r="KHI62" s="26"/>
      <c r="KHJ62" s="26"/>
      <c r="KHK62" s="26"/>
      <c r="KHL62" s="26"/>
      <c r="KHM62" s="26"/>
      <c r="KHN62" s="26"/>
      <c r="KHO62" s="26"/>
      <c r="KHP62" s="26"/>
      <c r="KHQ62" s="26"/>
      <c r="KHR62" s="26"/>
      <c r="KHS62" s="26"/>
      <c r="KHT62" s="26"/>
      <c r="KHU62" s="26"/>
      <c r="KHV62" s="26"/>
      <c r="KHW62" s="26"/>
      <c r="KHX62" s="26"/>
      <c r="KHY62" s="26"/>
      <c r="KHZ62" s="26"/>
      <c r="KIA62" s="26"/>
      <c r="KIB62" s="26"/>
      <c r="KIC62" s="26"/>
      <c r="KID62" s="26"/>
      <c r="KIE62" s="26"/>
      <c r="KIF62" s="26"/>
      <c r="KIG62" s="26"/>
      <c r="KIH62" s="26"/>
      <c r="KII62" s="26"/>
      <c r="KIJ62" s="26"/>
      <c r="KIK62" s="26"/>
      <c r="KIL62" s="26"/>
      <c r="KIM62" s="26"/>
      <c r="KIN62" s="26"/>
      <c r="KIO62" s="26"/>
      <c r="KIP62" s="26"/>
      <c r="KIQ62" s="26"/>
      <c r="KIR62" s="26"/>
      <c r="KIS62" s="26"/>
      <c r="KIT62" s="26"/>
      <c r="KIU62" s="26"/>
      <c r="KIV62" s="26"/>
      <c r="KIW62" s="26"/>
      <c r="KIX62" s="26"/>
      <c r="KIY62" s="26"/>
      <c r="KIZ62" s="26"/>
      <c r="KJA62" s="26"/>
      <c r="KJB62" s="26"/>
      <c r="KJC62" s="26"/>
      <c r="KJD62" s="26"/>
      <c r="KJE62" s="26"/>
      <c r="KJF62" s="26"/>
      <c r="KJG62" s="26"/>
      <c r="KJH62" s="26"/>
      <c r="KJI62" s="26"/>
      <c r="KJJ62" s="26"/>
      <c r="KJK62" s="26"/>
      <c r="KJL62" s="26"/>
      <c r="KJM62" s="26"/>
      <c r="KJN62" s="26"/>
      <c r="KJO62" s="26"/>
      <c r="KJP62" s="26"/>
      <c r="KJQ62" s="26"/>
      <c r="KJR62" s="26"/>
      <c r="KJS62" s="26"/>
      <c r="KJT62" s="26"/>
      <c r="KJU62" s="26"/>
      <c r="KJV62" s="26"/>
      <c r="KJW62" s="26"/>
      <c r="KJX62" s="26"/>
      <c r="KJY62" s="26"/>
      <c r="KJZ62" s="26"/>
      <c r="KKA62" s="26"/>
      <c r="KKB62" s="26"/>
      <c r="KKC62" s="26"/>
      <c r="KKD62" s="26"/>
      <c r="KKE62" s="26"/>
      <c r="KKF62" s="26"/>
      <c r="KKG62" s="26"/>
      <c r="KKH62" s="26"/>
      <c r="KKI62" s="26"/>
      <c r="KKJ62" s="26"/>
      <c r="KKK62" s="26"/>
      <c r="KKL62" s="26"/>
      <c r="KKM62" s="26"/>
      <c r="KKN62" s="26"/>
      <c r="KKO62" s="26"/>
      <c r="KKP62" s="26"/>
      <c r="KKQ62" s="26"/>
      <c r="KKR62" s="26"/>
      <c r="KKS62" s="26"/>
      <c r="KKT62" s="26"/>
      <c r="KKU62" s="26"/>
      <c r="KKV62" s="26"/>
      <c r="KKW62" s="26"/>
      <c r="KKX62" s="26"/>
      <c r="KKY62" s="26"/>
      <c r="KKZ62" s="26"/>
      <c r="KLA62" s="26"/>
      <c r="KLB62" s="26"/>
      <c r="KLC62" s="26"/>
      <c r="KLD62" s="26"/>
      <c r="KLE62" s="26"/>
      <c r="KLF62" s="26"/>
      <c r="KLG62" s="26"/>
      <c r="KLH62" s="26"/>
      <c r="KLI62" s="26"/>
      <c r="KLJ62" s="26"/>
      <c r="KLK62" s="26"/>
      <c r="KLL62" s="26"/>
      <c r="KLM62" s="26"/>
      <c r="KLN62" s="26"/>
      <c r="KLO62" s="26"/>
      <c r="KLP62" s="26"/>
      <c r="KLQ62" s="26"/>
      <c r="KLR62" s="26"/>
      <c r="KLS62" s="26"/>
      <c r="KLT62" s="26"/>
      <c r="KLU62" s="26"/>
      <c r="KLV62" s="26"/>
      <c r="KLW62" s="26"/>
      <c r="KLX62" s="26"/>
      <c r="KLY62" s="26"/>
      <c r="KLZ62" s="26"/>
      <c r="KMA62" s="26"/>
      <c r="KMB62" s="26"/>
      <c r="KMC62" s="26"/>
      <c r="KMD62" s="26"/>
      <c r="KME62" s="26"/>
      <c r="KMF62" s="26"/>
      <c r="KMG62" s="26"/>
      <c r="KMH62" s="26"/>
      <c r="KMI62" s="26"/>
      <c r="KMJ62" s="26"/>
      <c r="KMK62" s="26"/>
      <c r="KML62" s="26"/>
      <c r="KMM62" s="26"/>
      <c r="KMN62" s="26"/>
      <c r="KMO62" s="26"/>
      <c r="KMP62" s="26"/>
      <c r="KMQ62" s="26"/>
      <c r="KMR62" s="26"/>
      <c r="KMS62" s="26"/>
      <c r="KMT62" s="26"/>
      <c r="KMU62" s="26"/>
      <c r="KMV62" s="26"/>
      <c r="KMW62" s="26"/>
      <c r="KMX62" s="26"/>
      <c r="KMY62" s="26"/>
      <c r="KMZ62" s="26"/>
      <c r="KNA62" s="26"/>
      <c r="KNB62" s="26"/>
      <c r="KNC62" s="26"/>
      <c r="KND62" s="26"/>
      <c r="KNE62" s="26"/>
      <c r="KNF62" s="26"/>
      <c r="KNG62" s="26"/>
      <c r="KNH62" s="26"/>
      <c r="KNI62" s="26"/>
      <c r="KNJ62" s="26"/>
      <c r="KNK62" s="26"/>
      <c r="KNL62" s="26"/>
      <c r="KNM62" s="26"/>
      <c r="KNN62" s="26"/>
      <c r="KNO62" s="26"/>
      <c r="KNP62" s="26"/>
      <c r="KNQ62" s="26"/>
      <c r="KNR62" s="26"/>
      <c r="KNS62" s="26"/>
      <c r="KNT62" s="26"/>
      <c r="KNU62" s="26"/>
      <c r="KNV62" s="26"/>
      <c r="KNW62" s="26"/>
      <c r="KNX62" s="26"/>
      <c r="KNY62" s="26"/>
      <c r="KNZ62" s="26"/>
      <c r="KOA62" s="26"/>
      <c r="KOB62" s="26"/>
      <c r="KOC62" s="26"/>
      <c r="KOD62" s="26"/>
      <c r="KOE62" s="26"/>
      <c r="KOF62" s="26"/>
      <c r="KOG62" s="26"/>
      <c r="KOH62" s="26"/>
      <c r="KOI62" s="26"/>
      <c r="KOJ62" s="26"/>
      <c r="KOK62" s="26"/>
      <c r="KOL62" s="26"/>
      <c r="KOM62" s="26"/>
      <c r="KON62" s="26"/>
      <c r="KOO62" s="26"/>
      <c r="KOP62" s="26"/>
      <c r="KOQ62" s="26"/>
      <c r="KOR62" s="26"/>
      <c r="KOS62" s="26"/>
      <c r="KOT62" s="26"/>
      <c r="KOU62" s="26"/>
      <c r="KOV62" s="26"/>
      <c r="KOW62" s="26"/>
      <c r="KOX62" s="26"/>
      <c r="KOY62" s="26"/>
      <c r="KOZ62" s="26"/>
      <c r="KPA62" s="26"/>
      <c r="KPB62" s="26"/>
      <c r="KPC62" s="26"/>
      <c r="KPD62" s="26"/>
      <c r="KPE62" s="26"/>
      <c r="KPF62" s="26"/>
      <c r="KPG62" s="26"/>
      <c r="KPH62" s="26"/>
      <c r="KPI62" s="26"/>
      <c r="KPJ62" s="26"/>
      <c r="KPK62" s="26"/>
      <c r="KPL62" s="26"/>
      <c r="KPM62" s="26"/>
      <c r="KPN62" s="26"/>
      <c r="KPO62" s="26"/>
      <c r="KPP62" s="26"/>
      <c r="KPQ62" s="26"/>
      <c r="KPR62" s="26"/>
      <c r="KPS62" s="26"/>
      <c r="KPT62" s="26"/>
      <c r="KPU62" s="26"/>
      <c r="KPV62" s="26"/>
      <c r="KPW62" s="26"/>
      <c r="KPX62" s="26"/>
      <c r="KPY62" s="26"/>
      <c r="KPZ62" s="26"/>
      <c r="KQA62" s="26"/>
      <c r="KQB62" s="26"/>
      <c r="KQC62" s="26"/>
      <c r="KQD62" s="26"/>
      <c r="KQE62" s="26"/>
      <c r="KQF62" s="26"/>
      <c r="KQG62" s="26"/>
      <c r="KQH62" s="26"/>
      <c r="KQI62" s="26"/>
      <c r="KQJ62" s="26"/>
      <c r="KQK62" s="26"/>
      <c r="KQL62" s="26"/>
      <c r="KQM62" s="26"/>
      <c r="KQN62" s="26"/>
      <c r="KQO62" s="26"/>
      <c r="KQP62" s="26"/>
      <c r="KQQ62" s="26"/>
      <c r="KQR62" s="26"/>
      <c r="KQS62" s="26"/>
      <c r="KQT62" s="26"/>
      <c r="KQU62" s="26"/>
      <c r="KQV62" s="26"/>
      <c r="KQW62" s="26"/>
      <c r="KQX62" s="26"/>
      <c r="KQY62" s="26"/>
      <c r="KQZ62" s="26"/>
      <c r="KRA62" s="26"/>
      <c r="KRB62" s="26"/>
      <c r="KRC62" s="26"/>
      <c r="KRD62" s="26"/>
      <c r="KRE62" s="26"/>
      <c r="KRF62" s="26"/>
      <c r="KRG62" s="26"/>
      <c r="KRH62" s="26"/>
      <c r="KRI62" s="26"/>
      <c r="KRJ62" s="26"/>
      <c r="KRK62" s="26"/>
      <c r="KRL62" s="26"/>
      <c r="KRM62" s="26"/>
      <c r="KRN62" s="26"/>
      <c r="KRO62" s="26"/>
      <c r="KRP62" s="26"/>
      <c r="KRQ62" s="26"/>
      <c r="KRR62" s="26"/>
      <c r="KRS62" s="26"/>
      <c r="KRT62" s="26"/>
      <c r="KRU62" s="26"/>
      <c r="KRV62" s="26"/>
      <c r="KRW62" s="26"/>
      <c r="KRX62" s="26"/>
      <c r="KRY62" s="26"/>
      <c r="KRZ62" s="26"/>
      <c r="KSA62" s="26"/>
      <c r="KSB62" s="26"/>
      <c r="KSC62" s="26"/>
      <c r="KSD62" s="26"/>
      <c r="KSE62" s="26"/>
      <c r="KSF62" s="26"/>
      <c r="KSG62" s="26"/>
      <c r="KSH62" s="26"/>
      <c r="KSI62" s="26"/>
      <c r="KSJ62" s="26"/>
      <c r="KSK62" s="26"/>
      <c r="KSL62" s="26"/>
      <c r="KSM62" s="26"/>
      <c r="KSN62" s="26"/>
      <c r="KSO62" s="26"/>
      <c r="KSP62" s="26"/>
      <c r="KSQ62" s="26"/>
      <c r="KSR62" s="26"/>
      <c r="KSS62" s="26"/>
      <c r="KST62" s="26"/>
      <c r="KSU62" s="26"/>
      <c r="KSV62" s="26"/>
      <c r="KSW62" s="26"/>
      <c r="KSX62" s="26"/>
      <c r="KSY62" s="26"/>
      <c r="KSZ62" s="26"/>
      <c r="KTA62" s="26"/>
      <c r="KTB62" s="26"/>
      <c r="KTC62" s="26"/>
      <c r="KTD62" s="26"/>
      <c r="KTE62" s="26"/>
      <c r="KTF62" s="26"/>
      <c r="KTG62" s="26"/>
      <c r="KTH62" s="26"/>
      <c r="KTI62" s="26"/>
      <c r="KTJ62" s="26"/>
      <c r="KTK62" s="26"/>
      <c r="KTL62" s="26"/>
      <c r="KTM62" s="26"/>
      <c r="KTN62" s="26"/>
      <c r="KTO62" s="26"/>
      <c r="KTP62" s="26"/>
      <c r="KTQ62" s="26"/>
      <c r="KTR62" s="26"/>
      <c r="KTS62" s="26"/>
      <c r="KTT62" s="26"/>
      <c r="KTU62" s="26"/>
      <c r="KTV62" s="26"/>
      <c r="KTW62" s="26"/>
      <c r="KTX62" s="26"/>
      <c r="KTY62" s="26"/>
      <c r="KTZ62" s="26"/>
      <c r="KUA62" s="26"/>
      <c r="KUB62" s="26"/>
      <c r="KUC62" s="26"/>
      <c r="KUD62" s="26"/>
      <c r="KUE62" s="26"/>
      <c r="KUF62" s="26"/>
      <c r="KUG62" s="26"/>
      <c r="KUH62" s="26"/>
      <c r="KUI62" s="26"/>
      <c r="KUJ62" s="26"/>
      <c r="KUK62" s="26"/>
      <c r="KUL62" s="26"/>
      <c r="KUM62" s="26"/>
      <c r="KUN62" s="26"/>
      <c r="KUO62" s="26"/>
      <c r="KUP62" s="26"/>
      <c r="KUQ62" s="26"/>
      <c r="KUR62" s="26"/>
      <c r="KUS62" s="26"/>
      <c r="KUT62" s="26"/>
      <c r="KUU62" s="26"/>
      <c r="KUV62" s="26"/>
      <c r="KUW62" s="26"/>
      <c r="KUX62" s="26"/>
      <c r="KUY62" s="26"/>
      <c r="KUZ62" s="26"/>
      <c r="KVA62" s="26"/>
      <c r="KVB62" s="26"/>
      <c r="KVC62" s="26"/>
      <c r="KVD62" s="26"/>
      <c r="KVE62" s="26"/>
      <c r="KVF62" s="26"/>
      <c r="KVG62" s="26"/>
      <c r="KVH62" s="26"/>
      <c r="KVI62" s="26"/>
      <c r="KVJ62" s="26"/>
      <c r="KVK62" s="26"/>
      <c r="KVL62" s="26"/>
      <c r="KVM62" s="26"/>
      <c r="KVN62" s="26"/>
      <c r="KVO62" s="26"/>
      <c r="KVP62" s="26"/>
      <c r="KVQ62" s="26"/>
      <c r="KVR62" s="26"/>
      <c r="KVS62" s="26"/>
      <c r="KVT62" s="26"/>
      <c r="KVU62" s="26"/>
      <c r="KVV62" s="26"/>
      <c r="KVW62" s="26"/>
      <c r="KVX62" s="26"/>
      <c r="KVY62" s="26"/>
      <c r="KVZ62" s="26"/>
      <c r="KWA62" s="26"/>
      <c r="KWB62" s="26"/>
      <c r="KWC62" s="26"/>
      <c r="KWD62" s="26"/>
      <c r="KWE62" s="26"/>
      <c r="KWF62" s="26"/>
      <c r="KWG62" s="26"/>
      <c r="KWH62" s="26"/>
      <c r="KWI62" s="26"/>
      <c r="KWJ62" s="26"/>
      <c r="KWK62" s="26"/>
      <c r="KWL62" s="26"/>
      <c r="KWM62" s="26"/>
      <c r="KWN62" s="26"/>
      <c r="KWO62" s="26"/>
      <c r="KWP62" s="26"/>
      <c r="KWQ62" s="26"/>
      <c r="KWR62" s="26"/>
      <c r="KWS62" s="26"/>
      <c r="KWT62" s="26"/>
      <c r="KWU62" s="26"/>
      <c r="KWV62" s="26"/>
      <c r="KWW62" s="26"/>
      <c r="KWX62" s="26"/>
      <c r="KWY62" s="26"/>
      <c r="KWZ62" s="26"/>
      <c r="KXA62" s="26"/>
      <c r="KXB62" s="26"/>
      <c r="KXC62" s="26"/>
      <c r="KXD62" s="26"/>
      <c r="KXE62" s="26"/>
      <c r="KXF62" s="26"/>
      <c r="KXG62" s="26"/>
      <c r="KXH62" s="26"/>
      <c r="KXI62" s="26"/>
      <c r="KXJ62" s="26"/>
      <c r="KXK62" s="26"/>
      <c r="KXL62" s="26"/>
      <c r="KXM62" s="26"/>
      <c r="KXN62" s="26"/>
      <c r="KXO62" s="26"/>
      <c r="KXP62" s="26"/>
      <c r="KXQ62" s="26"/>
      <c r="KXR62" s="26"/>
      <c r="KXS62" s="26"/>
      <c r="KXT62" s="26"/>
      <c r="KXU62" s="26"/>
      <c r="KXV62" s="26"/>
      <c r="KXW62" s="26"/>
      <c r="KXX62" s="26"/>
      <c r="KXY62" s="26"/>
      <c r="KXZ62" s="26"/>
      <c r="KYA62" s="26"/>
      <c r="KYB62" s="26"/>
      <c r="KYC62" s="26"/>
      <c r="KYD62" s="26"/>
      <c r="KYE62" s="26"/>
      <c r="KYF62" s="26"/>
      <c r="KYG62" s="26"/>
      <c r="KYH62" s="26"/>
      <c r="KYI62" s="26"/>
      <c r="KYJ62" s="26"/>
      <c r="KYK62" s="26"/>
      <c r="KYL62" s="26"/>
      <c r="KYM62" s="26"/>
      <c r="KYN62" s="26"/>
      <c r="KYO62" s="26"/>
      <c r="KYP62" s="26"/>
      <c r="KYQ62" s="26"/>
      <c r="KYR62" s="26"/>
      <c r="KYS62" s="26"/>
      <c r="KYT62" s="26"/>
      <c r="KYU62" s="26"/>
      <c r="KYV62" s="26"/>
      <c r="KYW62" s="26"/>
      <c r="KYX62" s="26"/>
      <c r="KYY62" s="26"/>
      <c r="KYZ62" s="26"/>
      <c r="KZA62" s="26"/>
      <c r="KZB62" s="26"/>
      <c r="KZC62" s="26"/>
      <c r="KZD62" s="26"/>
      <c r="KZE62" s="26"/>
      <c r="KZF62" s="26"/>
      <c r="KZG62" s="26"/>
      <c r="KZH62" s="26"/>
      <c r="KZI62" s="26"/>
      <c r="KZJ62" s="26"/>
      <c r="KZK62" s="26"/>
      <c r="KZL62" s="26"/>
      <c r="KZM62" s="26"/>
      <c r="KZN62" s="26"/>
      <c r="KZO62" s="26"/>
      <c r="KZP62" s="26"/>
      <c r="KZQ62" s="26"/>
      <c r="KZR62" s="26"/>
      <c r="KZS62" s="26"/>
      <c r="KZT62" s="26"/>
      <c r="KZU62" s="26"/>
      <c r="KZV62" s="26"/>
      <c r="KZW62" s="26"/>
      <c r="KZX62" s="26"/>
      <c r="KZY62" s="26"/>
      <c r="KZZ62" s="26"/>
      <c r="LAA62" s="26"/>
      <c r="LAB62" s="26"/>
      <c r="LAC62" s="26"/>
      <c r="LAD62" s="26"/>
      <c r="LAE62" s="26"/>
      <c r="LAF62" s="26"/>
      <c r="LAG62" s="26"/>
      <c r="LAH62" s="26"/>
      <c r="LAI62" s="26"/>
      <c r="LAJ62" s="26"/>
      <c r="LAK62" s="26"/>
      <c r="LAL62" s="26"/>
      <c r="LAM62" s="26"/>
      <c r="LAN62" s="26"/>
      <c r="LAO62" s="26"/>
      <c r="LAP62" s="26"/>
      <c r="LAQ62" s="26"/>
      <c r="LAR62" s="26"/>
      <c r="LAS62" s="26"/>
      <c r="LAT62" s="26"/>
      <c r="LAU62" s="26"/>
      <c r="LAV62" s="26"/>
      <c r="LAW62" s="26"/>
      <c r="LAX62" s="26"/>
      <c r="LAY62" s="26"/>
      <c r="LAZ62" s="26"/>
      <c r="LBA62" s="26"/>
      <c r="LBB62" s="26"/>
      <c r="LBC62" s="26"/>
      <c r="LBD62" s="26"/>
      <c r="LBE62" s="26"/>
      <c r="LBF62" s="26"/>
      <c r="LBG62" s="26"/>
      <c r="LBH62" s="26"/>
      <c r="LBI62" s="26"/>
      <c r="LBJ62" s="26"/>
      <c r="LBK62" s="26"/>
      <c r="LBL62" s="26"/>
      <c r="LBM62" s="26"/>
      <c r="LBN62" s="26"/>
      <c r="LBO62" s="26"/>
      <c r="LBP62" s="26"/>
      <c r="LBQ62" s="26"/>
      <c r="LBR62" s="26"/>
      <c r="LBS62" s="26"/>
      <c r="LBT62" s="26"/>
      <c r="LBU62" s="26"/>
      <c r="LBV62" s="26"/>
      <c r="LBW62" s="26"/>
      <c r="LBX62" s="26"/>
      <c r="LBY62" s="26"/>
      <c r="LBZ62" s="26"/>
      <c r="LCA62" s="26"/>
      <c r="LCB62" s="26"/>
      <c r="LCC62" s="26"/>
      <c r="LCD62" s="26"/>
      <c r="LCE62" s="26"/>
      <c r="LCF62" s="26"/>
      <c r="LCG62" s="26"/>
      <c r="LCH62" s="26"/>
      <c r="LCI62" s="26"/>
      <c r="LCJ62" s="26"/>
      <c r="LCK62" s="26"/>
      <c r="LCL62" s="26"/>
      <c r="LCM62" s="26"/>
      <c r="LCN62" s="26"/>
      <c r="LCO62" s="26"/>
      <c r="LCP62" s="26"/>
      <c r="LCQ62" s="26"/>
      <c r="LCR62" s="26"/>
      <c r="LCS62" s="26"/>
      <c r="LCT62" s="26"/>
      <c r="LCU62" s="26"/>
      <c r="LCV62" s="26"/>
      <c r="LCW62" s="26"/>
      <c r="LCX62" s="26"/>
      <c r="LCY62" s="26"/>
      <c r="LCZ62" s="26"/>
      <c r="LDA62" s="26"/>
      <c r="LDB62" s="26"/>
      <c r="LDC62" s="26"/>
      <c r="LDD62" s="26"/>
      <c r="LDE62" s="26"/>
      <c r="LDF62" s="26"/>
      <c r="LDG62" s="26"/>
      <c r="LDH62" s="26"/>
      <c r="LDI62" s="26"/>
      <c r="LDJ62" s="26"/>
      <c r="LDK62" s="26"/>
      <c r="LDL62" s="26"/>
      <c r="LDM62" s="26"/>
      <c r="LDN62" s="26"/>
      <c r="LDO62" s="26"/>
      <c r="LDP62" s="26"/>
      <c r="LDQ62" s="26"/>
      <c r="LDR62" s="26"/>
      <c r="LDS62" s="26"/>
      <c r="LDT62" s="26"/>
      <c r="LDU62" s="26"/>
      <c r="LDV62" s="26"/>
      <c r="LDW62" s="26"/>
      <c r="LDX62" s="26"/>
      <c r="LDY62" s="26"/>
      <c r="LDZ62" s="26"/>
      <c r="LEA62" s="26"/>
      <c r="LEB62" s="26"/>
      <c r="LEC62" s="26"/>
      <c r="LED62" s="26"/>
      <c r="LEE62" s="26"/>
      <c r="LEF62" s="26"/>
      <c r="LEG62" s="26"/>
      <c r="LEH62" s="26"/>
      <c r="LEI62" s="26"/>
      <c r="LEJ62" s="26"/>
      <c r="LEK62" s="26"/>
      <c r="LEL62" s="26"/>
      <c r="LEM62" s="26"/>
      <c r="LEN62" s="26"/>
      <c r="LEO62" s="26"/>
      <c r="LEP62" s="26"/>
      <c r="LEQ62" s="26"/>
      <c r="LER62" s="26"/>
      <c r="LES62" s="26"/>
      <c r="LET62" s="26"/>
      <c r="LEU62" s="26"/>
      <c r="LEV62" s="26"/>
      <c r="LEW62" s="26"/>
      <c r="LEX62" s="26"/>
      <c r="LEY62" s="26"/>
      <c r="LEZ62" s="26"/>
      <c r="LFA62" s="26"/>
      <c r="LFB62" s="26"/>
      <c r="LFC62" s="26"/>
      <c r="LFD62" s="26"/>
      <c r="LFE62" s="26"/>
      <c r="LFF62" s="26"/>
      <c r="LFG62" s="26"/>
      <c r="LFH62" s="26"/>
      <c r="LFI62" s="26"/>
      <c r="LFJ62" s="26"/>
      <c r="LFK62" s="26"/>
      <c r="LFL62" s="26"/>
      <c r="LFM62" s="26"/>
      <c r="LFN62" s="26"/>
      <c r="LFO62" s="26"/>
      <c r="LFP62" s="26"/>
      <c r="LFQ62" s="26"/>
      <c r="LFR62" s="26"/>
      <c r="LFS62" s="26"/>
      <c r="LFT62" s="26"/>
      <c r="LFU62" s="26"/>
      <c r="LFV62" s="26"/>
      <c r="LFW62" s="26"/>
      <c r="LFX62" s="26"/>
      <c r="LFY62" s="26"/>
      <c r="LFZ62" s="26"/>
      <c r="LGA62" s="26"/>
      <c r="LGB62" s="26"/>
      <c r="LGC62" s="26"/>
      <c r="LGD62" s="26"/>
      <c r="LGE62" s="26"/>
      <c r="LGF62" s="26"/>
      <c r="LGG62" s="26"/>
      <c r="LGH62" s="26"/>
      <c r="LGI62" s="26"/>
      <c r="LGJ62" s="26"/>
      <c r="LGK62" s="26"/>
      <c r="LGL62" s="26"/>
      <c r="LGM62" s="26"/>
      <c r="LGN62" s="26"/>
      <c r="LGO62" s="26"/>
      <c r="LGP62" s="26"/>
      <c r="LGQ62" s="26"/>
      <c r="LGR62" s="26"/>
      <c r="LGS62" s="26"/>
      <c r="LGT62" s="26"/>
      <c r="LGU62" s="26"/>
      <c r="LGV62" s="26"/>
      <c r="LGW62" s="26"/>
      <c r="LGX62" s="26"/>
      <c r="LGY62" s="26"/>
      <c r="LGZ62" s="26"/>
      <c r="LHA62" s="26"/>
      <c r="LHB62" s="26"/>
      <c r="LHC62" s="26"/>
      <c r="LHD62" s="26"/>
      <c r="LHE62" s="26"/>
      <c r="LHF62" s="26"/>
      <c r="LHG62" s="26"/>
      <c r="LHH62" s="26"/>
      <c r="LHI62" s="26"/>
      <c r="LHJ62" s="26"/>
      <c r="LHK62" s="26"/>
      <c r="LHL62" s="26"/>
      <c r="LHM62" s="26"/>
      <c r="LHN62" s="26"/>
      <c r="LHO62" s="26"/>
      <c r="LHP62" s="26"/>
      <c r="LHQ62" s="26"/>
      <c r="LHR62" s="26"/>
      <c r="LHS62" s="26"/>
      <c r="LHT62" s="26"/>
      <c r="LHU62" s="26"/>
      <c r="LHV62" s="26"/>
      <c r="LHW62" s="26"/>
      <c r="LHX62" s="26"/>
      <c r="LHY62" s="26"/>
      <c r="LHZ62" s="26"/>
      <c r="LIA62" s="26"/>
      <c r="LIB62" s="26"/>
      <c r="LIC62" s="26"/>
      <c r="LID62" s="26"/>
      <c r="LIE62" s="26"/>
      <c r="LIF62" s="26"/>
      <c r="LIG62" s="26"/>
      <c r="LIH62" s="26"/>
      <c r="LII62" s="26"/>
      <c r="LIJ62" s="26"/>
      <c r="LIK62" s="26"/>
      <c r="LIL62" s="26"/>
      <c r="LIM62" s="26"/>
      <c r="LIN62" s="26"/>
      <c r="LIO62" s="26"/>
      <c r="LIP62" s="26"/>
      <c r="LIQ62" s="26"/>
      <c r="LIR62" s="26"/>
      <c r="LIS62" s="26"/>
      <c r="LIT62" s="26"/>
      <c r="LIU62" s="26"/>
      <c r="LIV62" s="26"/>
      <c r="LIW62" s="26"/>
      <c r="LIX62" s="26"/>
      <c r="LIY62" s="26"/>
      <c r="LIZ62" s="26"/>
      <c r="LJA62" s="26"/>
      <c r="LJB62" s="26"/>
      <c r="LJC62" s="26"/>
      <c r="LJD62" s="26"/>
      <c r="LJE62" s="26"/>
      <c r="LJF62" s="26"/>
      <c r="LJG62" s="26"/>
      <c r="LJH62" s="26"/>
      <c r="LJI62" s="26"/>
      <c r="LJJ62" s="26"/>
      <c r="LJK62" s="26"/>
      <c r="LJL62" s="26"/>
      <c r="LJM62" s="26"/>
      <c r="LJN62" s="26"/>
      <c r="LJO62" s="26"/>
      <c r="LJP62" s="26"/>
      <c r="LJQ62" s="26"/>
      <c r="LJR62" s="26"/>
      <c r="LJS62" s="26"/>
      <c r="LJT62" s="26"/>
      <c r="LJU62" s="26"/>
      <c r="LJV62" s="26"/>
      <c r="LJW62" s="26"/>
      <c r="LJX62" s="26"/>
      <c r="LJY62" s="26"/>
      <c r="LJZ62" s="26"/>
      <c r="LKA62" s="26"/>
      <c r="LKB62" s="26"/>
      <c r="LKC62" s="26"/>
      <c r="LKD62" s="26"/>
      <c r="LKE62" s="26"/>
      <c r="LKF62" s="26"/>
      <c r="LKG62" s="26"/>
      <c r="LKH62" s="26"/>
      <c r="LKI62" s="26"/>
      <c r="LKJ62" s="26"/>
      <c r="LKK62" s="26"/>
      <c r="LKL62" s="26"/>
      <c r="LKM62" s="26"/>
      <c r="LKN62" s="26"/>
      <c r="LKO62" s="26"/>
      <c r="LKP62" s="26"/>
      <c r="LKQ62" s="26"/>
      <c r="LKR62" s="26"/>
      <c r="LKS62" s="26"/>
      <c r="LKT62" s="26"/>
      <c r="LKU62" s="26"/>
      <c r="LKV62" s="26"/>
      <c r="LKW62" s="26"/>
      <c r="LKX62" s="26"/>
      <c r="LKY62" s="26"/>
      <c r="LKZ62" s="26"/>
      <c r="LLA62" s="26"/>
      <c r="LLB62" s="26"/>
      <c r="LLC62" s="26"/>
      <c r="LLD62" s="26"/>
      <c r="LLE62" s="26"/>
      <c r="LLF62" s="26"/>
      <c r="LLG62" s="26"/>
      <c r="LLH62" s="26"/>
      <c r="LLI62" s="26"/>
      <c r="LLJ62" s="26"/>
      <c r="LLK62" s="26"/>
      <c r="LLL62" s="26"/>
      <c r="LLM62" s="26"/>
      <c r="LLN62" s="26"/>
      <c r="LLO62" s="26"/>
      <c r="LLP62" s="26"/>
      <c r="LLQ62" s="26"/>
      <c r="LLR62" s="26"/>
      <c r="LLS62" s="26"/>
      <c r="LLT62" s="26"/>
      <c r="LLU62" s="26"/>
      <c r="LLV62" s="26"/>
      <c r="LLW62" s="26"/>
      <c r="LLX62" s="26"/>
      <c r="LLY62" s="26"/>
      <c r="LLZ62" s="26"/>
      <c r="LMA62" s="26"/>
      <c r="LMB62" s="26"/>
      <c r="LMC62" s="26"/>
      <c r="LMD62" s="26"/>
      <c r="LME62" s="26"/>
      <c r="LMF62" s="26"/>
      <c r="LMG62" s="26"/>
      <c r="LMH62" s="26"/>
      <c r="LMI62" s="26"/>
      <c r="LMJ62" s="26"/>
      <c r="LMK62" s="26"/>
      <c r="LML62" s="26"/>
      <c r="LMM62" s="26"/>
      <c r="LMN62" s="26"/>
      <c r="LMO62" s="26"/>
      <c r="LMP62" s="26"/>
      <c r="LMQ62" s="26"/>
      <c r="LMR62" s="26"/>
      <c r="LMS62" s="26"/>
      <c r="LMT62" s="26"/>
      <c r="LMU62" s="26"/>
      <c r="LMV62" s="26"/>
      <c r="LMW62" s="26"/>
      <c r="LMX62" s="26"/>
      <c r="LMY62" s="26"/>
      <c r="LMZ62" s="26"/>
      <c r="LNA62" s="26"/>
      <c r="LNB62" s="26"/>
      <c r="LNC62" s="26"/>
      <c r="LND62" s="26"/>
      <c r="LNE62" s="26"/>
      <c r="LNF62" s="26"/>
      <c r="LNG62" s="26"/>
      <c r="LNH62" s="26"/>
      <c r="LNI62" s="26"/>
      <c r="LNJ62" s="26"/>
      <c r="LNK62" s="26"/>
      <c r="LNL62" s="26"/>
      <c r="LNM62" s="26"/>
      <c r="LNN62" s="26"/>
      <c r="LNO62" s="26"/>
      <c r="LNP62" s="26"/>
      <c r="LNQ62" s="26"/>
      <c r="LNR62" s="26"/>
      <c r="LNS62" s="26"/>
      <c r="LNT62" s="26"/>
      <c r="LNU62" s="26"/>
      <c r="LNV62" s="26"/>
      <c r="LNW62" s="26"/>
      <c r="LNX62" s="26"/>
      <c r="LNY62" s="26"/>
      <c r="LNZ62" s="26"/>
      <c r="LOA62" s="26"/>
      <c r="LOB62" s="26"/>
      <c r="LOC62" s="26"/>
      <c r="LOD62" s="26"/>
      <c r="LOE62" s="26"/>
      <c r="LOF62" s="26"/>
      <c r="LOG62" s="26"/>
      <c r="LOH62" s="26"/>
      <c r="LOI62" s="26"/>
      <c r="LOJ62" s="26"/>
      <c r="LOK62" s="26"/>
      <c r="LOL62" s="26"/>
      <c r="LOM62" s="26"/>
      <c r="LON62" s="26"/>
      <c r="LOO62" s="26"/>
      <c r="LOP62" s="26"/>
      <c r="LOQ62" s="26"/>
      <c r="LOR62" s="26"/>
      <c r="LOS62" s="26"/>
      <c r="LOT62" s="26"/>
      <c r="LOU62" s="26"/>
      <c r="LOV62" s="26"/>
      <c r="LOW62" s="26"/>
      <c r="LOX62" s="26"/>
      <c r="LOY62" s="26"/>
      <c r="LOZ62" s="26"/>
      <c r="LPA62" s="26"/>
      <c r="LPB62" s="26"/>
      <c r="LPC62" s="26"/>
      <c r="LPD62" s="26"/>
      <c r="LPE62" s="26"/>
      <c r="LPF62" s="26"/>
      <c r="LPG62" s="26"/>
      <c r="LPH62" s="26"/>
      <c r="LPI62" s="26"/>
      <c r="LPJ62" s="26"/>
      <c r="LPK62" s="26"/>
      <c r="LPL62" s="26"/>
      <c r="LPM62" s="26"/>
      <c r="LPN62" s="26"/>
      <c r="LPO62" s="26"/>
      <c r="LPP62" s="26"/>
      <c r="LPQ62" s="26"/>
      <c r="LPR62" s="26"/>
      <c r="LPS62" s="26"/>
      <c r="LPT62" s="26"/>
      <c r="LPU62" s="26"/>
      <c r="LPV62" s="26"/>
      <c r="LPW62" s="26"/>
      <c r="LPX62" s="26"/>
      <c r="LPY62" s="26"/>
      <c r="LPZ62" s="26"/>
      <c r="LQA62" s="26"/>
      <c r="LQB62" s="26"/>
      <c r="LQC62" s="26"/>
      <c r="LQD62" s="26"/>
      <c r="LQE62" s="26"/>
      <c r="LQF62" s="26"/>
      <c r="LQG62" s="26"/>
      <c r="LQH62" s="26"/>
      <c r="LQI62" s="26"/>
      <c r="LQJ62" s="26"/>
      <c r="LQK62" s="26"/>
      <c r="LQL62" s="26"/>
      <c r="LQM62" s="26"/>
      <c r="LQN62" s="26"/>
      <c r="LQO62" s="26"/>
      <c r="LQP62" s="26"/>
      <c r="LQQ62" s="26"/>
      <c r="LQR62" s="26"/>
      <c r="LQS62" s="26"/>
      <c r="LQT62" s="26"/>
      <c r="LQU62" s="26"/>
      <c r="LQV62" s="26"/>
      <c r="LQW62" s="26"/>
      <c r="LQX62" s="26"/>
      <c r="LQY62" s="26"/>
      <c r="LQZ62" s="26"/>
      <c r="LRA62" s="26"/>
      <c r="LRB62" s="26"/>
      <c r="LRC62" s="26"/>
      <c r="LRD62" s="26"/>
      <c r="LRE62" s="26"/>
      <c r="LRF62" s="26"/>
      <c r="LRG62" s="26"/>
      <c r="LRH62" s="26"/>
      <c r="LRI62" s="26"/>
      <c r="LRJ62" s="26"/>
      <c r="LRK62" s="26"/>
      <c r="LRL62" s="26"/>
      <c r="LRM62" s="26"/>
      <c r="LRN62" s="26"/>
      <c r="LRO62" s="26"/>
      <c r="LRP62" s="26"/>
      <c r="LRQ62" s="26"/>
      <c r="LRR62" s="26"/>
      <c r="LRS62" s="26"/>
      <c r="LRT62" s="26"/>
      <c r="LRU62" s="26"/>
      <c r="LRV62" s="26"/>
      <c r="LRW62" s="26"/>
      <c r="LRX62" s="26"/>
      <c r="LRY62" s="26"/>
      <c r="LRZ62" s="26"/>
      <c r="LSA62" s="26"/>
      <c r="LSB62" s="26"/>
      <c r="LSC62" s="26"/>
      <c r="LSD62" s="26"/>
      <c r="LSE62" s="26"/>
      <c r="LSF62" s="26"/>
      <c r="LSG62" s="26"/>
      <c r="LSH62" s="26"/>
      <c r="LSI62" s="26"/>
      <c r="LSJ62" s="26"/>
      <c r="LSK62" s="26"/>
      <c r="LSL62" s="26"/>
      <c r="LSM62" s="26"/>
      <c r="LSN62" s="26"/>
      <c r="LSO62" s="26"/>
      <c r="LSP62" s="26"/>
      <c r="LSQ62" s="26"/>
      <c r="LSR62" s="26"/>
      <c r="LSS62" s="26"/>
      <c r="LST62" s="26"/>
      <c r="LSU62" s="26"/>
      <c r="LSV62" s="26"/>
      <c r="LSW62" s="26"/>
      <c r="LSX62" s="26"/>
      <c r="LSY62" s="26"/>
      <c r="LSZ62" s="26"/>
      <c r="LTA62" s="26"/>
      <c r="LTB62" s="26"/>
      <c r="LTC62" s="26"/>
      <c r="LTD62" s="26"/>
      <c r="LTE62" s="26"/>
      <c r="LTF62" s="26"/>
      <c r="LTG62" s="26"/>
      <c r="LTH62" s="26"/>
      <c r="LTI62" s="26"/>
      <c r="LTJ62" s="26"/>
      <c r="LTK62" s="26"/>
      <c r="LTL62" s="26"/>
      <c r="LTM62" s="26"/>
      <c r="LTN62" s="26"/>
      <c r="LTO62" s="26"/>
      <c r="LTP62" s="26"/>
      <c r="LTQ62" s="26"/>
      <c r="LTR62" s="26"/>
      <c r="LTS62" s="26"/>
      <c r="LTT62" s="26"/>
      <c r="LTU62" s="26"/>
      <c r="LTV62" s="26"/>
      <c r="LTW62" s="26"/>
      <c r="LTX62" s="26"/>
      <c r="LTY62" s="26"/>
      <c r="LTZ62" s="26"/>
      <c r="LUA62" s="26"/>
      <c r="LUB62" s="26"/>
      <c r="LUC62" s="26"/>
      <c r="LUD62" s="26"/>
      <c r="LUE62" s="26"/>
      <c r="LUF62" s="26"/>
      <c r="LUG62" s="26"/>
      <c r="LUH62" s="26"/>
      <c r="LUI62" s="26"/>
      <c r="LUJ62" s="26"/>
      <c r="LUK62" s="26"/>
      <c r="LUL62" s="26"/>
      <c r="LUM62" s="26"/>
      <c r="LUN62" s="26"/>
      <c r="LUO62" s="26"/>
      <c r="LUP62" s="26"/>
      <c r="LUQ62" s="26"/>
      <c r="LUR62" s="26"/>
      <c r="LUS62" s="26"/>
      <c r="LUT62" s="26"/>
      <c r="LUU62" s="26"/>
      <c r="LUV62" s="26"/>
      <c r="LUW62" s="26"/>
      <c r="LUX62" s="26"/>
      <c r="LUY62" s="26"/>
      <c r="LUZ62" s="26"/>
      <c r="LVA62" s="26"/>
      <c r="LVB62" s="26"/>
      <c r="LVC62" s="26"/>
      <c r="LVD62" s="26"/>
      <c r="LVE62" s="26"/>
      <c r="LVF62" s="26"/>
      <c r="LVG62" s="26"/>
      <c r="LVH62" s="26"/>
      <c r="LVI62" s="26"/>
      <c r="LVJ62" s="26"/>
      <c r="LVK62" s="26"/>
      <c r="LVL62" s="26"/>
      <c r="LVM62" s="26"/>
      <c r="LVN62" s="26"/>
      <c r="LVO62" s="26"/>
      <c r="LVP62" s="26"/>
      <c r="LVQ62" s="26"/>
      <c r="LVR62" s="26"/>
      <c r="LVS62" s="26"/>
      <c r="LVT62" s="26"/>
      <c r="LVU62" s="26"/>
      <c r="LVV62" s="26"/>
      <c r="LVW62" s="26"/>
      <c r="LVX62" s="26"/>
      <c r="LVY62" s="26"/>
      <c r="LVZ62" s="26"/>
      <c r="LWA62" s="26"/>
      <c r="LWB62" s="26"/>
      <c r="LWC62" s="26"/>
      <c r="LWD62" s="26"/>
      <c r="LWE62" s="26"/>
      <c r="LWF62" s="26"/>
      <c r="LWG62" s="26"/>
      <c r="LWH62" s="26"/>
      <c r="LWI62" s="26"/>
      <c r="LWJ62" s="26"/>
      <c r="LWK62" s="26"/>
      <c r="LWL62" s="26"/>
      <c r="LWM62" s="26"/>
      <c r="LWN62" s="26"/>
      <c r="LWO62" s="26"/>
      <c r="LWP62" s="26"/>
      <c r="LWQ62" s="26"/>
      <c r="LWR62" s="26"/>
      <c r="LWS62" s="26"/>
      <c r="LWT62" s="26"/>
      <c r="LWU62" s="26"/>
      <c r="LWV62" s="26"/>
      <c r="LWW62" s="26"/>
      <c r="LWX62" s="26"/>
      <c r="LWY62" s="26"/>
      <c r="LWZ62" s="26"/>
      <c r="LXA62" s="26"/>
      <c r="LXB62" s="26"/>
      <c r="LXC62" s="26"/>
      <c r="LXD62" s="26"/>
      <c r="LXE62" s="26"/>
      <c r="LXF62" s="26"/>
      <c r="LXG62" s="26"/>
      <c r="LXH62" s="26"/>
      <c r="LXI62" s="26"/>
      <c r="LXJ62" s="26"/>
      <c r="LXK62" s="26"/>
      <c r="LXL62" s="26"/>
      <c r="LXM62" s="26"/>
      <c r="LXN62" s="26"/>
      <c r="LXO62" s="26"/>
      <c r="LXP62" s="26"/>
      <c r="LXQ62" s="26"/>
      <c r="LXR62" s="26"/>
      <c r="LXS62" s="26"/>
      <c r="LXT62" s="26"/>
      <c r="LXU62" s="26"/>
      <c r="LXV62" s="26"/>
      <c r="LXW62" s="26"/>
      <c r="LXX62" s="26"/>
      <c r="LXY62" s="26"/>
      <c r="LXZ62" s="26"/>
      <c r="LYA62" s="26"/>
      <c r="LYB62" s="26"/>
      <c r="LYC62" s="26"/>
      <c r="LYD62" s="26"/>
      <c r="LYE62" s="26"/>
      <c r="LYF62" s="26"/>
      <c r="LYG62" s="26"/>
      <c r="LYH62" s="26"/>
      <c r="LYI62" s="26"/>
      <c r="LYJ62" s="26"/>
      <c r="LYK62" s="26"/>
      <c r="LYL62" s="26"/>
      <c r="LYM62" s="26"/>
      <c r="LYN62" s="26"/>
      <c r="LYO62" s="26"/>
      <c r="LYP62" s="26"/>
      <c r="LYQ62" s="26"/>
      <c r="LYR62" s="26"/>
      <c r="LYS62" s="26"/>
      <c r="LYT62" s="26"/>
      <c r="LYU62" s="26"/>
      <c r="LYV62" s="26"/>
      <c r="LYW62" s="26"/>
      <c r="LYX62" s="26"/>
      <c r="LYY62" s="26"/>
      <c r="LYZ62" s="26"/>
      <c r="LZA62" s="26"/>
      <c r="LZB62" s="26"/>
      <c r="LZC62" s="26"/>
      <c r="LZD62" s="26"/>
      <c r="LZE62" s="26"/>
      <c r="LZF62" s="26"/>
      <c r="LZG62" s="26"/>
      <c r="LZH62" s="26"/>
      <c r="LZI62" s="26"/>
      <c r="LZJ62" s="26"/>
      <c r="LZK62" s="26"/>
      <c r="LZL62" s="26"/>
      <c r="LZM62" s="26"/>
      <c r="LZN62" s="26"/>
      <c r="LZO62" s="26"/>
      <c r="LZP62" s="26"/>
      <c r="LZQ62" s="26"/>
      <c r="LZR62" s="26"/>
      <c r="LZS62" s="26"/>
      <c r="LZT62" s="26"/>
      <c r="LZU62" s="26"/>
      <c r="LZV62" s="26"/>
      <c r="LZW62" s="26"/>
      <c r="LZX62" s="26"/>
      <c r="LZY62" s="26"/>
      <c r="LZZ62" s="26"/>
      <c r="MAA62" s="26"/>
      <c r="MAB62" s="26"/>
      <c r="MAC62" s="26"/>
      <c r="MAD62" s="26"/>
      <c r="MAE62" s="26"/>
      <c r="MAF62" s="26"/>
      <c r="MAG62" s="26"/>
      <c r="MAH62" s="26"/>
      <c r="MAI62" s="26"/>
      <c r="MAJ62" s="26"/>
      <c r="MAK62" s="26"/>
      <c r="MAL62" s="26"/>
      <c r="MAM62" s="26"/>
      <c r="MAN62" s="26"/>
      <c r="MAO62" s="26"/>
      <c r="MAP62" s="26"/>
      <c r="MAQ62" s="26"/>
      <c r="MAR62" s="26"/>
      <c r="MAS62" s="26"/>
      <c r="MAT62" s="26"/>
      <c r="MAU62" s="26"/>
      <c r="MAV62" s="26"/>
      <c r="MAW62" s="26"/>
      <c r="MAX62" s="26"/>
      <c r="MAY62" s="26"/>
      <c r="MAZ62" s="26"/>
      <c r="MBA62" s="26"/>
      <c r="MBB62" s="26"/>
      <c r="MBC62" s="26"/>
      <c r="MBD62" s="26"/>
      <c r="MBE62" s="26"/>
      <c r="MBF62" s="26"/>
      <c r="MBG62" s="26"/>
      <c r="MBH62" s="26"/>
      <c r="MBI62" s="26"/>
      <c r="MBJ62" s="26"/>
      <c r="MBK62" s="26"/>
      <c r="MBL62" s="26"/>
      <c r="MBM62" s="26"/>
      <c r="MBN62" s="26"/>
      <c r="MBO62" s="26"/>
      <c r="MBP62" s="26"/>
      <c r="MBQ62" s="26"/>
      <c r="MBR62" s="26"/>
      <c r="MBS62" s="26"/>
      <c r="MBT62" s="26"/>
      <c r="MBU62" s="26"/>
      <c r="MBV62" s="26"/>
      <c r="MBW62" s="26"/>
      <c r="MBX62" s="26"/>
      <c r="MBY62" s="26"/>
      <c r="MBZ62" s="26"/>
      <c r="MCA62" s="26"/>
      <c r="MCB62" s="26"/>
      <c r="MCC62" s="26"/>
      <c r="MCD62" s="26"/>
      <c r="MCE62" s="26"/>
      <c r="MCF62" s="26"/>
      <c r="MCG62" s="26"/>
      <c r="MCH62" s="26"/>
      <c r="MCI62" s="26"/>
      <c r="MCJ62" s="26"/>
      <c r="MCK62" s="26"/>
      <c r="MCL62" s="26"/>
      <c r="MCM62" s="26"/>
      <c r="MCN62" s="26"/>
      <c r="MCO62" s="26"/>
      <c r="MCP62" s="26"/>
      <c r="MCQ62" s="26"/>
      <c r="MCR62" s="26"/>
      <c r="MCS62" s="26"/>
      <c r="MCT62" s="26"/>
      <c r="MCU62" s="26"/>
      <c r="MCV62" s="26"/>
      <c r="MCW62" s="26"/>
      <c r="MCX62" s="26"/>
      <c r="MCY62" s="26"/>
      <c r="MCZ62" s="26"/>
      <c r="MDA62" s="26"/>
      <c r="MDB62" s="26"/>
      <c r="MDC62" s="26"/>
      <c r="MDD62" s="26"/>
      <c r="MDE62" s="26"/>
      <c r="MDF62" s="26"/>
      <c r="MDG62" s="26"/>
      <c r="MDH62" s="26"/>
      <c r="MDI62" s="26"/>
      <c r="MDJ62" s="26"/>
      <c r="MDK62" s="26"/>
      <c r="MDL62" s="26"/>
      <c r="MDM62" s="26"/>
      <c r="MDN62" s="26"/>
      <c r="MDO62" s="26"/>
      <c r="MDP62" s="26"/>
      <c r="MDQ62" s="26"/>
      <c r="MDR62" s="26"/>
      <c r="MDS62" s="26"/>
      <c r="MDT62" s="26"/>
      <c r="MDU62" s="26"/>
      <c r="MDV62" s="26"/>
      <c r="MDW62" s="26"/>
      <c r="MDX62" s="26"/>
      <c r="MDY62" s="26"/>
      <c r="MDZ62" s="26"/>
      <c r="MEA62" s="26"/>
      <c r="MEB62" s="26"/>
      <c r="MEC62" s="26"/>
      <c r="MED62" s="26"/>
      <c r="MEE62" s="26"/>
      <c r="MEF62" s="26"/>
      <c r="MEG62" s="26"/>
      <c r="MEH62" s="26"/>
      <c r="MEI62" s="26"/>
      <c r="MEJ62" s="26"/>
      <c r="MEK62" s="26"/>
      <c r="MEL62" s="26"/>
      <c r="MEM62" s="26"/>
      <c r="MEN62" s="26"/>
      <c r="MEO62" s="26"/>
      <c r="MEP62" s="26"/>
      <c r="MEQ62" s="26"/>
      <c r="MER62" s="26"/>
      <c r="MES62" s="26"/>
      <c r="MET62" s="26"/>
      <c r="MEU62" s="26"/>
      <c r="MEV62" s="26"/>
      <c r="MEW62" s="26"/>
      <c r="MEX62" s="26"/>
      <c r="MEY62" s="26"/>
      <c r="MEZ62" s="26"/>
      <c r="MFA62" s="26"/>
      <c r="MFB62" s="26"/>
      <c r="MFC62" s="26"/>
      <c r="MFD62" s="26"/>
      <c r="MFE62" s="26"/>
      <c r="MFF62" s="26"/>
      <c r="MFG62" s="26"/>
      <c r="MFH62" s="26"/>
      <c r="MFI62" s="26"/>
      <c r="MFJ62" s="26"/>
      <c r="MFK62" s="26"/>
      <c r="MFL62" s="26"/>
      <c r="MFM62" s="26"/>
      <c r="MFN62" s="26"/>
      <c r="MFO62" s="26"/>
      <c r="MFP62" s="26"/>
      <c r="MFQ62" s="26"/>
      <c r="MFR62" s="26"/>
      <c r="MFS62" s="26"/>
      <c r="MFT62" s="26"/>
      <c r="MFU62" s="26"/>
      <c r="MFV62" s="26"/>
      <c r="MFW62" s="26"/>
      <c r="MFX62" s="26"/>
      <c r="MFY62" s="26"/>
      <c r="MFZ62" s="26"/>
      <c r="MGA62" s="26"/>
      <c r="MGB62" s="26"/>
      <c r="MGC62" s="26"/>
      <c r="MGD62" s="26"/>
      <c r="MGE62" s="26"/>
      <c r="MGF62" s="26"/>
      <c r="MGG62" s="26"/>
      <c r="MGH62" s="26"/>
      <c r="MGI62" s="26"/>
      <c r="MGJ62" s="26"/>
      <c r="MGK62" s="26"/>
      <c r="MGL62" s="26"/>
      <c r="MGM62" s="26"/>
      <c r="MGN62" s="26"/>
      <c r="MGO62" s="26"/>
      <c r="MGP62" s="26"/>
      <c r="MGQ62" s="26"/>
      <c r="MGR62" s="26"/>
      <c r="MGS62" s="26"/>
      <c r="MGT62" s="26"/>
      <c r="MGU62" s="26"/>
      <c r="MGV62" s="26"/>
      <c r="MGW62" s="26"/>
      <c r="MGX62" s="26"/>
      <c r="MGY62" s="26"/>
      <c r="MGZ62" s="26"/>
      <c r="MHA62" s="26"/>
      <c r="MHB62" s="26"/>
      <c r="MHC62" s="26"/>
      <c r="MHD62" s="26"/>
      <c r="MHE62" s="26"/>
      <c r="MHF62" s="26"/>
      <c r="MHG62" s="26"/>
      <c r="MHH62" s="26"/>
      <c r="MHI62" s="26"/>
      <c r="MHJ62" s="26"/>
      <c r="MHK62" s="26"/>
      <c r="MHL62" s="26"/>
      <c r="MHM62" s="26"/>
      <c r="MHN62" s="26"/>
      <c r="MHO62" s="26"/>
      <c r="MHP62" s="26"/>
      <c r="MHQ62" s="26"/>
      <c r="MHR62" s="26"/>
      <c r="MHS62" s="26"/>
      <c r="MHT62" s="26"/>
      <c r="MHU62" s="26"/>
      <c r="MHV62" s="26"/>
      <c r="MHW62" s="26"/>
      <c r="MHX62" s="26"/>
      <c r="MHY62" s="26"/>
      <c r="MHZ62" s="26"/>
      <c r="MIA62" s="26"/>
      <c r="MIB62" s="26"/>
      <c r="MIC62" s="26"/>
      <c r="MID62" s="26"/>
      <c r="MIE62" s="26"/>
      <c r="MIF62" s="26"/>
      <c r="MIG62" s="26"/>
      <c r="MIH62" s="26"/>
      <c r="MII62" s="26"/>
      <c r="MIJ62" s="26"/>
      <c r="MIK62" s="26"/>
      <c r="MIL62" s="26"/>
      <c r="MIM62" s="26"/>
      <c r="MIN62" s="26"/>
      <c r="MIO62" s="26"/>
      <c r="MIP62" s="26"/>
      <c r="MIQ62" s="26"/>
      <c r="MIR62" s="26"/>
      <c r="MIS62" s="26"/>
      <c r="MIT62" s="26"/>
      <c r="MIU62" s="26"/>
      <c r="MIV62" s="26"/>
      <c r="MIW62" s="26"/>
      <c r="MIX62" s="26"/>
      <c r="MIY62" s="26"/>
      <c r="MIZ62" s="26"/>
      <c r="MJA62" s="26"/>
      <c r="MJB62" s="26"/>
      <c r="MJC62" s="26"/>
      <c r="MJD62" s="26"/>
      <c r="MJE62" s="26"/>
      <c r="MJF62" s="26"/>
      <c r="MJG62" s="26"/>
      <c r="MJH62" s="26"/>
      <c r="MJI62" s="26"/>
      <c r="MJJ62" s="26"/>
      <c r="MJK62" s="26"/>
      <c r="MJL62" s="26"/>
      <c r="MJM62" s="26"/>
      <c r="MJN62" s="26"/>
      <c r="MJO62" s="26"/>
      <c r="MJP62" s="26"/>
      <c r="MJQ62" s="26"/>
      <c r="MJR62" s="26"/>
      <c r="MJS62" s="26"/>
      <c r="MJT62" s="26"/>
      <c r="MJU62" s="26"/>
      <c r="MJV62" s="26"/>
      <c r="MJW62" s="26"/>
      <c r="MJX62" s="26"/>
      <c r="MJY62" s="26"/>
      <c r="MJZ62" s="26"/>
      <c r="MKA62" s="26"/>
      <c r="MKB62" s="26"/>
      <c r="MKC62" s="26"/>
      <c r="MKD62" s="26"/>
      <c r="MKE62" s="26"/>
      <c r="MKF62" s="26"/>
      <c r="MKG62" s="26"/>
      <c r="MKH62" s="26"/>
      <c r="MKI62" s="26"/>
      <c r="MKJ62" s="26"/>
      <c r="MKK62" s="26"/>
      <c r="MKL62" s="26"/>
      <c r="MKM62" s="26"/>
      <c r="MKN62" s="26"/>
      <c r="MKO62" s="26"/>
      <c r="MKP62" s="26"/>
      <c r="MKQ62" s="26"/>
      <c r="MKR62" s="26"/>
      <c r="MKS62" s="26"/>
      <c r="MKT62" s="26"/>
      <c r="MKU62" s="26"/>
      <c r="MKV62" s="26"/>
      <c r="MKW62" s="26"/>
      <c r="MKX62" s="26"/>
      <c r="MKY62" s="26"/>
      <c r="MKZ62" s="26"/>
      <c r="MLA62" s="26"/>
      <c r="MLB62" s="26"/>
      <c r="MLC62" s="26"/>
      <c r="MLD62" s="26"/>
      <c r="MLE62" s="26"/>
      <c r="MLF62" s="26"/>
      <c r="MLG62" s="26"/>
      <c r="MLH62" s="26"/>
      <c r="MLI62" s="26"/>
      <c r="MLJ62" s="26"/>
      <c r="MLK62" s="26"/>
      <c r="MLL62" s="26"/>
      <c r="MLM62" s="26"/>
      <c r="MLN62" s="26"/>
      <c r="MLO62" s="26"/>
      <c r="MLP62" s="26"/>
      <c r="MLQ62" s="26"/>
      <c r="MLR62" s="26"/>
      <c r="MLS62" s="26"/>
      <c r="MLT62" s="26"/>
      <c r="MLU62" s="26"/>
      <c r="MLV62" s="26"/>
      <c r="MLW62" s="26"/>
      <c r="MLX62" s="26"/>
      <c r="MLY62" s="26"/>
      <c r="MLZ62" s="26"/>
      <c r="MMA62" s="26"/>
      <c r="MMB62" s="26"/>
      <c r="MMC62" s="26"/>
      <c r="MMD62" s="26"/>
      <c r="MME62" s="26"/>
      <c r="MMF62" s="26"/>
      <c r="MMG62" s="26"/>
      <c r="MMH62" s="26"/>
      <c r="MMI62" s="26"/>
      <c r="MMJ62" s="26"/>
      <c r="MMK62" s="26"/>
      <c r="MML62" s="26"/>
      <c r="MMM62" s="26"/>
      <c r="MMN62" s="26"/>
      <c r="MMO62" s="26"/>
      <c r="MMP62" s="26"/>
      <c r="MMQ62" s="26"/>
      <c r="MMR62" s="26"/>
      <c r="MMS62" s="26"/>
      <c r="MMT62" s="26"/>
      <c r="MMU62" s="26"/>
      <c r="MMV62" s="26"/>
      <c r="MMW62" s="26"/>
      <c r="MMX62" s="26"/>
      <c r="MMY62" s="26"/>
      <c r="MMZ62" s="26"/>
      <c r="MNA62" s="26"/>
      <c r="MNB62" s="26"/>
      <c r="MNC62" s="26"/>
      <c r="MND62" s="26"/>
      <c r="MNE62" s="26"/>
      <c r="MNF62" s="26"/>
      <c r="MNG62" s="26"/>
      <c r="MNH62" s="26"/>
      <c r="MNI62" s="26"/>
      <c r="MNJ62" s="26"/>
      <c r="MNK62" s="26"/>
      <c r="MNL62" s="26"/>
      <c r="MNM62" s="26"/>
      <c r="MNN62" s="26"/>
      <c r="MNO62" s="26"/>
      <c r="MNP62" s="26"/>
      <c r="MNQ62" s="26"/>
      <c r="MNR62" s="26"/>
      <c r="MNS62" s="26"/>
      <c r="MNT62" s="26"/>
      <c r="MNU62" s="26"/>
      <c r="MNV62" s="26"/>
      <c r="MNW62" s="26"/>
      <c r="MNX62" s="26"/>
      <c r="MNY62" s="26"/>
      <c r="MNZ62" s="26"/>
      <c r="MOA62" s="26"/>
      <c r="MOB62" s="26"/>
      <c r="MOC62" s="26"/>
      <c r="MOD62" s="26"/>
      <c r="MOE62" s="26"/>
      <c r="MOF62" s="26"/>
      <c r="MOG62" s="26"/>
      <c r="MOH62" s="26"/>
      <c r="MOI62" s="26"/>
      <c r="MOJ62" s="26"/>
      <c r="MOK62" s="26"/>
      <c r="MOL62" s="26"/>
      <c r="MOM62" s="26"/>
      <c r="MON62" s="26"/>
      <c r="MOO62" s="26"/>
      <c r="MOP62" s="26"/>
      <c r="MOQ62" s="26"/>
      <c r="MOR62" s="26"/>
      <c r="MOS62" s="26"/>
      <c r="MOT62" s="26"/>
      <c r="MOU62" s="26"/>
      <c r="MOV62" s="26"/>
      <c r="MOW62" s="26"/>
      <c r="MOX62" s="26"/>
      <c r="MOY62" s="26"/>
      <c r="MOZ62" s="26"/>
      <c r="MPA62" s="26"/>
      <c r="MPB62" s="26"/>
      <c r="MPC62" s="26"/>
      <c r="MPD62" s="26"/>
      <c r="MPE62" s="26"/>
      <c r="MPF62" s="26"/>
      <c r="MPG62" s="26"/>
      <c r="MPH62" s="26"/>
      <c r="MPI62" s="26"/>
      <c r="MPJ62" s="26"/>
      <c r="MPK62" s="26"/>
      <c r="MPL62" s="26"/>
      <c r="MPM62" s="26"/>
      <c r="MPN62" s="26"/>
      <c r="MPO62" s="26"/>
      <c r="MPP62" s="26"/>
      <c r="MPQ62" s="26"/>
      <c r="MPR62" s="26"/>
      <c r="MPS62" s="26"/>
      <c r="MPT62" s="26"/>
      <c r="MPU62" s="26"/>
      <c r="MPV62" s="26"/>
      <c r="MPW62" s="26"/>
      <c r="MPX62" s="26"/>
      <c r="MPY62" s="26"/>
      <c r="MPZ62" s="26"/>
      <c r="MQA62" s="26"/>
      <c r="MQB62" s="26"/>
      <c r="MQC62" s="26"/>
      <c r="MQD62" s="26"/>
      <c r="MQE62" s="26"/>
      <c r="MQF62" s="26"/>
      <c r="MQG62" s="26"/>
      <c r="MQH62" s="26"/>
      <c r="MQI62" s="26"/>
      <c r="MQJ62" s="26"/>
      <c r="MQK62" s="26"/>
      <c r="MQL62" s="26"/>
      <c r="MQM62" s="26"/>
      <c r="MQN62" s="26"/>
      <c r="MQO62" s="26"/>
      <c r="MQP62" s="26"/>
      <c r="MQQ62" s="26"/>
      <c r="MQR62" s="26"/>
      <c r="MQS62" s="26"/>
      <c r="MQT62" s="26"/>
      <c r="MQU62" s="26"/>
      <c r="MQV62" s="26"/>
      <c r="MQW62" s="26"/>
      <c r="MQX62" s="26"/>
      <c r="MQY62" s="26"/>
      <c r="MQZ62" s="26"/>
      <c r="MRA62" s="26"/>
      <c r="MRB62" s="26"/>
      <c r="MRC62" s="26"/>
      <c r="MRD62" s="26"/>
      <c r="MRE62" s="26"/>
      <c r="MRF62" s="26"/>
      <c r="MRG62" s="26"/>
      <c r="MRH62" s="26"/>
      <c r="MRI62" s="26"/>
      <c r="MRJ62" s="26"/>
      <c r="MRK62" s="26"/>
      <c r="MRL62" s="26"/>
      <c r="MRM62" s="26"/>
      <c r="MRN62" s="26"/>
      <c r="MRO62" s="26"/>
      <c r="MRP62" s="26"/>
      <c r="MRQ62" s="26"/>
      <c r="MRR62" s="26"/>
      <c r="MRS62" s="26"/>
      <c r="MRT62" s="26"/>
      <c r="MRU62" s="26"/>
      <c r="MRV62" s="26"/>
      <c r="MRW62" s="26"/>
      <c r="MRX62" s="26"/>
      <c r="MRY62" s="26"/>
      <c r="MRZ62" s="26"/>
      <c r="MSA62" s="26"/>
      <c r="MSB62" s="26"/>
      <c r="MSC62" s="26"/>
      <c r="MSD62" s="26"/>
      <c r="MSE62" s="26"/>
      <c r="MSF62" s="26"/>
      <c r="MSG62" s="26"/>
      <c r="MSH62" s="26"/>
      <c r="MSI62" s="26"/>
      <c r="MSJ62" s="26"/>
      <c r="MSK62" s="26"/>
      <c r="MSL62" s="26"/>
      <c r="MSM62" s="26"/>
      <c r="MSN62" s="26"/>
      <c r="MSO62" s="26"/>
      <c r="MSP62" s="26"/>
      <c r="MSQ62" s="26"/>
      <c r="MSR62" s="26"/>
      <c r="MSS62" s="26"/>
      <c r="MST62" s="26"/>
      <c r="MSU62" s="26"/>
      <c r="MSV62" s="26"/>
      <c r="MSW62" s="26"/>
      <c r="MSX62" s="26"/>
      <c r="MSY62" s="26"/>
      <c r="MSZ62" s="26"/>
      <c r="MTA62" s="26"/>
      <c r="MTB62" s="26"/>
      <c r="MTC62" s="26"/>
      <c r="MTD62" s="26"/>
      <c r="MTE62" s="26"/>
      <c r="MTF62" s="26"/>
      <c r="MTG62" s="26"/>
      <c r="MTH62" s="26"/>
      <c r="MTI62" s="26"/>
      <c r="MTJ62" s="26"/>
      <c r="MTK62" s="26"/>
      <c r="MTL62" s="26"/>
      <c r="MTM62" s="26"/>
      <c r="MTN62" s="26"/>
      <c r="MTO62" s="26"/>
      <c r="MTP62" s="26"/>
      <c r="MTQ62" s="26"/>
      <c r="MTR62" s="26"/>
      <c r="MTS62" s="26"/>
      <c r="MTT62" s="26"/>
      <c r="MTU62" s="26"/>
      <c r="MTV62" s="26"/>
      <c r="MTW62" s="26"/>
      <c r="MTX62" s="26"/>
      <c r="MTY62" s="26"/>
      <c r="MTZ62" s="26"/>
      <c r="MUA62" s="26"/>
      <c r="MUB62" s="26"/>
      <c r="MUC62" s="26"/>
      <c r="MUD62" s="26"/>
      <c r="MUE62" s="26"/>
      <c r="MUF62" s="26"/>
      <c r="MUG62" s="26"/>
      <c r="MUH62" s="26"/>
      <c r="MUI62" s="26"/>
      <c r="MUJ62" s="26"/>
      <c r="MUK62" s="26"/>
      <c r="MUL62" s="26"/>
      <c r="MUM62" s="26"/>
      <c r="MUN62" s="26"/>
      <c r="MUO62" s="26"/>
      <c r="MUP62" s="26"/>
      <c r="MUQ62" s="26"/>
      <c r="MUR62" s="26"/>
      <c r="MUS62" s="26"/>
      <c r="MUT62" s="26"/>
      <c r="MUU62" s="26"/>
      <c r="MUV62" s="26"/>
      <c r="MUW62" s="26"/>
      <c r="MUX62" s="26"/>
      <c r="MUY62" s="26"/>
      <c r="MUZ62" s="26"/>
      <c r="MVA62" s="26"/>
      <c r="MVB62" s="26"/>
      <c r="MVC62" s="26"/>
      <c r="MVD62" s="26"/>
      <c r="MVE62" s="26"/>
      <c r="MVF62" s="26"/>
      <c r="MVG62" s="26"/>
      <c r="MVH62" s="26"/>
      <c r="MVI62" s="26"/>
      <c r="MVJ62" s="26"/>
      <c r="MVK62" s="26"/>
      <c r="MVL62" s="26"/>
      <c r="MVM62" s="26"/>
      <c r="MVN62" s="26"/>
      <c r="MVO62" s="26"/>
      <c r="MVP62" s="26"/>
      <c r="MVQ62" s="26"/>
      <c r="MVR62" s="26"/>
      <c r="MVS62" s="26"/>
      <c r="MVT62" s="26"/>
      <c r="MVU62" s="26"/>
      <c r="MVV62" s="26"/>
      <c r="MVW62" s="26"/>
      <c r="MVX62" s="26"/>
      <c r="MVY62" s="26"/>
      <c r="MVZ62" s="26"/>
      <c r="MWA62" s="26"/>
      <c r="MWB62" s="26"/>
      <c r="MWC62" s="26"/>
      <c r="MWD62" s="26"/>
      <c r="MWE62" s="26"/>
      <c r="MWF62" s="26"/>
      <c r="MWG62" s="26"/>
      <c r="MWH62" s="26"/>
      <c r="MWI62" s="26"/>
      <c r="MWJ62" s="26"/>
      <c r="MWK62" s="26"/>
      <c r="MWL62" s="26"/>
      <c r="MWM62" s="26"/>
      <c r="MWN62" s="26"/>
      <c r="MWO62" s="26"/>
      <c r="MWP62" s="26"/>
      <c r="MWQ62" s="26"/>
      <c r="MWR62" s="26"/>
      <c r="MWS62" s="26"/>
      <c r="MWT62" s="26"/>
      <c r="MWU62" s="26"/>
      <c r="MWV62" s="26"/>
      <c r="MWW62" s="26"/>
      <c r="MWX62" s="26"/>
      <c r="MWY62" s="26"/>
      <c r="MWZ62" s="26"/>
      <c r="MXA62" s="26"/>
      <c r="MXB62" s="26"/>
      <c r="MXC62" s="26"/>
      <c r="MXD62" s="26"/>
      <c r="MXE62" s="26"/>
      <c r="MXF62" s="26"/>
      <c r="MXG62" s="26"/>
      <c r="MXH62" s="26"/>
      <c r="MXI62" s="26"/>
      <c r="MXJ62" s="26"/>
      <c r="MXK62" s="26"/>
      <c r="MXL62" s="26"/>
      <c r="MXM62" s="26"/>
      <c r="MXN62" s="26"/>
      <c r="MXO62" s="26"/>
      <c r="MXP62" s="26"/>
      <c r="MXQ62" s="26"/>
      <c r="MXR62" s="26"/>
      <c r="MXS62" s="26"/>
      <c r="MXT62" s="26"/>
      <c r="MXU62" s="26"/>
      <c r="MXV62" s="26"/>
      <c r="MXW62" s="26"/>
      <c r="MXX62" s="26"/>
      <c r="MXY62" s="26"/>
      <c r="MXZ62" s="26"/>
      <c r="MYA62" s="26"/>
      <c r="MYB62" s="26"/>
      <c r="MYC62" s="26"/>
      <c r="MYD62" s="26"/>
      <c r="MYE62" s="26"/>
      <c r="MYF62" s="26"/>
      <c r="MYG62" s="26"/>
      <c r="MYH62" s="26"/>
      <c r="MYI62" s="26"/>
      <c r="MYJ62" s="26"/>
      <c r="MYK62" s="26"/>
      <c r="MYL62" s="26"/>
      <c r="MYM62" s="26"/>
      <c r="MYN62" s="26"/>
      <c r="MYO62" s="26"/>
      <c r="MYP62" s="26"/>
      <c r="MYQ62" s="26"/>
      <c r="MYR62" s="26"/>
      <c r="MYS62" s="26"/>
      <c r="MYT62" s="26"/>
      <c r="MYU62" s="26"/>
      <c r="MYV62" s="26"/>
      <c r="MYW62" s="26"/>
      <c r="MYX62" s="26"/>
      <c r="MYY62" s="26"/>
      <c r="MYZ62" s="26"/>
      <c r="MZA62" s="26"/>
      <c r="MZB62" s="26"/>
      <c r="MZC62" s="26"/>
      <c r="MZD62" s="26"/>
      <c r="MZE62" s="26"/>
      <c r="MZF62" s="26"/>
      <c r="MZG62" s="26"/>
      <c r="MZH62" s="26"/>
      <c r="MZI62" s="26"/>
      <c r="MZJ62" s="26"/>
      <c r="MZK62" s="26"/>
      <c r="MZL62" s="26"/>
      <c r="MZM62" s="26"/>
      <c r="MZN62" s="26"/>
      <c r="MZO62" s="26"/>
      <c r="MZP62" s="26"/>
      <c r="MZQ62" s="26"/>
      <c r="MZR62" s="26"/>
      <c r="MZS62" s="26"/>
      <c r="MZT62" s="26"/>
      <c r="MZU62" s="26"/>
      <c r="MZV62" s="26"/>
      <c r="MZW62" s="26"/>
      <c r="MZX62" s="26"/>
      <c r="MZY62" s="26"/>
      <c r="MZZ62" s="26"/>
      <c r="NAA62" s="26"/>
      <c r="NAB62" s="26"/>
      <c r="NAC62" s="26"/>
      <c r="NAD62" s="26"/>
      <c r="NAE62" s="26"/>
      <c r="NAF62" s="26"/>
      <c r="NAG62" s="26"/>
      <c r="NAH62" s="26"/>
      <c r="NAI62" s="26"/>
      <c r="NAJ62" s="26"/>
      <c r="NAK62" s="26"/>
      <c r="NAL62" s="26"/>
      <c r="NAM62" s="26"/>
      <c r="NAN62" s="26"/>
      <c r="NAO62" s="26"/>
      <c r="NAP62" s="26"/>
      <c r="NAQ62" s="26"/>
      <c r="NAR62" s="26"/>
      <c r="NAS62" s="26"/>
      <c r="NAT62" s="26"/>
      <c r="NAU62" s="26"/>
      <c r="NAV62" s="26"/>
      <c r="NAW62" s="26"/>
      <c r="NAX62" s="26"/>
      <c r="NAY62" s="26"/>
      <c r="NAZ62" s="26"/>
      <c r="NBA62" s="26"/>
      <c r="NBB62" s="26"/>
      <c r="NBC62" s="26"/>
      <c r="NBD62" s="26"/>
      <c r="NBE62" s="26"/>
      <c r="NBF62" s="26"/>
      <c r="NBG62" s="26"/>
      <c r="NBH62" s="26"/>
      <c r="NBI62" s="26"/>
      <c r="NBJ62" s="26"/>
      <c r="NBK62" s="26"/>
      <c r="NBL62" s="26"/>
      <c r="NBM62" s="26"/>
      <c r="NBN62" s="26"/>
      <c r="NBO62" s="26"/>
      <c r="NBP62" s="26"/>
      <c r="NBQ62" s="26"/>
      <c r="NBR62" s="26"/>
      <c r="NBS62" s="26"/>
      <c r="NBT62" s="26"/>
      <c r="NBU62" s="26"/>
      <c r="NBV62" s="26"/>
      <c r="NBW62" s="26"/>
      <c r="NBX62" s="26"/>
      <c r="NBY62" s="26"/>
      <c r="NBZ62" s="26"/>
      <c r="NCA62" s="26"/>
      <c r="NCB62" s="26"/>
      <c r="NCC62" s="26"/>
      <c r="NCD62" s="26"/>
      <c r="NCE62" s="26"/>
      <c r="NCF62" s="26"/>
      <c r="NCG62" s="26"/>
      <c r="NCH62" s="26"/>
      <c r="NCI62" s="26"/>
      <c r="NCJ62" s="26"/>
      <c r="NCK62" s="26"/>
      <c r="NCL62" s="26"/>
      <c r="NCM62" s="26"/>
      <c r="NCN62" s="26"/>
      <c r="NCO62" s="26"/>
      <c r="NCP62" s="26"/>
      <c r="NCQ62" s="26"/>
      <c r="NCR62" s="26"/>
      <c r="NCS62" s="26"/>
      <c r="NCT62" s="26"/>
      <c r="NCU62" s="26"/>
      <c r="NCV62" s="26"/>
      <c r="NCW62" s="26"/>
      <c r="NCX62" s="26"/>
      <c r="NCY62" s="26"/>
      <c r="NCZ62" s="26"/>
      <c r="NDA62" s="26"/>
      <c r="NDB62" s="26"/>
      <c r="NDC62" s="26"/>
      <c r="NDD62" s="26"/>
      <c r="NDE62" s="26"/>
      <c r="NDF62" s="26"/>
      <c r="NDG62" s="26"/>
      <c r="NDH62" s="26"/>
      <c r="NDI62" s="26"/>
      <c r="NDJ62" s="26"/>
      <c r="NDK62" s="26"/>
      <c r="NDL62" s="26"/>
      <c r="NDM62" s="26"/>
      <c r="NDN62" s="26"/>
      <c r="NDO62" s="26"/>
      <c r="NDP62" s="26"/>
      <c r="NDQ62" s="26"/>
      <c r="NDR62" s="26"/>
      <c r="NDS62" s="26"/>
      <c r="NDT62" s="26"/>
      <c r="NDU62" s="26"/>
      <c r="NDV62" s="26"/>
      <c r="NDW62" s="26"/>
      <c r="NDX62" s="26"/>
      <c r="NDY62" s="26"/>
      <c r="NDZ62" s="26"/>
      <c r="NEA62" s="26"/>
      <c r="NEB62" s="26"/>
      <c r="NEC62" s="26"/>
      <c r="NED62" s="26"/>
      <c r="NEE62" s="26"/>
      <c r="NEF62" s="26"/>
      <c r="NEG62" s="26"/>
      <c r="NEH62" s="26"/>
      <c r="NEI62" s="26"/>
      <c r="NEJ62" s="26"/>
      <c r="NEK62" s="26"/>
      <c r="NEL62" s="26"/>
      <c r="NEM62" s="26"/>
      <c r="NEN62" s="26"/>
      <c r="NEO62" s="26"/>
      <c r="NEP62" s="26"/>
      <c r="NEQ62" s="26"/>
      <c r="NER62" s="26"/>
      <c r="NES62" s="26"/>
      <c r="NET62" s="26"/>
      <c r="NEU62" s="26"/>
      <c r="NEV62" s="26"/>
      <c r="NEW62" s="26"/>
      <c r="NEX62" s="26"/>
      <c r="NEY62" s="26"/>
      <c r="NEZ62" s="26"/>
      <c r="NFA62" s="26"/>
      <c r="NFB62" s="26"/>
      <c r="NFC62" s="26"/>
      <c r="NFD62" s="26"/>
      <c r="NFE62" s="26"/>
      <c r="NFF62" s="26"/>
      <c r="NFG62" s="26"/>
      <c r="NFH62" s="26"/>
      <c r="NFI62" s="26"/>
      <c r="NFJ62" s="26"/>
      <c r="NFK62" s="26"/>
      <c r="NFL62" s="26"/>
      <c r="NFM62" s="26"/>
      <c r="NFN62" s="26"/>
      <c r="NFO62" s="26"/>
      <c r="NFP62" s="26"/>
      <c r="NFQ62" s="26"/>
      <c r="NFR62" s="26"/>
      <c r="NFS62" s="26"/>
      <c r="NFT62" s="26"/>
      <c r="NFU62" s="26"/>
      <c r="NFV62" s="26"/>
      <c r="NFW62" s="26"/>
      <c r="NFX62" s="26"/>
      <c r="NFY62" s="26"/>
      <c r="NFZ62" s="26"/>
      <c r="NGA62" s="26"/>
      <c r="NGB62" s="26"/>
      <c r="NGC62" s="26"/>
      <c r="NGD62" s="26"/>
      <c r="NGE62" s="26"/>
      <c r="NGF62" s="26"/>
      <c r="NGG62" s="26"/>
      <c r="NGH62" s="26"/>
      <c r="NGI62" s="26"/>
      <c r="NGJ62" s="26"/>
      <c r="NGK62" s="26"/>
      <c r="NGL62" s="26"/>
      <c r="NGM62" s="26"/>
      <c r="NGN62" s="26"/>
      <c r="NGO62" s="26"/>
      <c r="NGP62" s="26"/>
      <c r="NGQ62" s="26"/>
      <c r="NGR62" s="26"/>
      <c r="NGS62" s="26"/>
      <c r="NGT62" s="26"/>
      <c r="NGU62" s="26"/>
      <c r="NGV62" s="26"/>
      <c r="NGW62" s="26"/>
      <c r="NGX62" s="26"/>
      <c r="NGY62" s="26"/>
      <c r="NGZ62" s="26"/>
      <c r="NHA62" s="26"/>
      <c r="NHB62" s="26"/>
      <c r="NHC62" s="26"/>
      <c r="NHD62" s="26"/>
      <c r="NHE62" s="26"/>
      <c r="NHF62" s="26"/>
      <c r="NHG62" s="26"/>
      <c r="NHH62" s="26"/>
      <c r="NHI62" s="26"/>
      <c r="NHJ62" s="26"/>
      <c r="NHK62" s="26"/>
      <c r="NHL62" s="26"/>
      <c r="NHM62" s="26"/>
      <c r="NHN62" s="26"/>
      <c r="NHO62" s="26"/>
      <c r="NHP62" s="26"/>
      <c r="NHQ62" s="26"/>
      <c r="NHR62" s="26"/>
      <c r="NHS62" s="26"/>
      <c r="NHT62" s="26"/>
      <c r="NHU62" s="26"/>
      <c r="NHV62" s="26"/>
      <c r="NHW62" s="26"/>
      <c r="NHX62" s="26"/>
      <c r="NHY62" s="26"/>
      <c r="NHZ62" s="26"/>
      <c r="NIA62" s="26"/>
      <c r="NIB62" s="26"/>
      <c r="NIC62" s="26"/>
      <c r="NID62" s="26"/>
      <c r="NIE62" s="26"/>
      <c r="NIF62" s="26"/>
      <c r="NIG62" s="26"/>
      <c r="NIH62" s="26"/>
      <c r="NII62" s="26"/>
      <c r="NIJ62" s="26"/>
      <c r="NIK62" s="26"/>
      <c r="NIL62" s="26"/>
      <c r="NIM62" s="26"/>
      <c r="NIN62" s="26"/>
      <c r="NIO62" s="26"/>
      <c r="NIP62" s="26"/>
      <c r="NIQ62" s="26"/>
      <c r="NIR62" s="26"/>
      <c r="NIS62" s="26"/>
      <c r="NIT62" s="26"/>
      <c r="NIU62" s="26"/>
      <c r="NIV62" s="26"/>
      <c r="NIW62" s="26"/>
      <c r="NIX62" s="26"/>
      <c r="NIY62" s="26"/>
      <c r="NIZ62" s="26"/>
      <c r="NJA62" s="26"/>
      <c r="NJB62" s="26"/>
      <c r="NJC62" s="26"/>
      <c r="NJD62" s="26"/>
      <c r="NJE62" s="26"/>
      <c r="NJF62" s="26"/>
      <c r="NJG62" s="26"/>
      <c r="NJH62" s="26"/>
      <c r="NJI62" s="26"/>
      <c r="NJJ62" s="26"/>
      <c r="NJK62" s="26"/>
      <c r="NJL62" s="26"/>
      <c r="NJM62" s="26"/>
      <c r="NJN62" s="26"/>
      <c r="NJO62" s="26"/>
      <c r="NJP62" s="26"/>
      <c r="NJQ62" s="26"/>
      <c r="NJR62" s="26"/>
      <c r="NJS62" s="26"/>
      <c r="NJT62" s="26"/>
      <c r="NJU62" s="26"/>
      <c r="NJV62" s="26"/>
      <c r="NJW62" s="26"/>
      <c r="NJX62" s="26"/>
      <c r="NJY62" s="26"/>
      <c r="NJZ62" s="26"/>
      <c r="NKA62" s="26"/>
      <c r="NKB62" s="26"/>
      <c r="NKC62" s="26"/>
      <c r="NKD62" s="26"/>
      <c r="NKE62" s="26"/>
      <c r="NKF62" s="26"/>
      <c r="NKG62" s="26"/>
      <c r="NKH62" s="26"/>
      <c r="NKI62" s="26"/>
      <c r="NKJ62" s="26"/>
      <c r="NKK62" s="26"/>
      <c r="NKL62" s="26"/>
      <c r="NKM62" s="26"/>
      <c r="NKN62" s="26"/>
      <c r="NKO62" s="26"/>
      <c r="NKP62" s="26"/>
      <c r="NKQ62" s="26"/>
      <c r="NKR62" s="26"/>
      <c r="NKS62" s="26"/>
      <c r="NKT62" s="26"/>
      <c r="NKU62" s="26"/>
      <c r="NKV62" s="26"/>
      <c r="NKW62" s="26"/>
      <c r="NKX62" s="26"/>
      <c r="NKY62" s="26"/>
      <c r="NKZ62" s="26"/>
      <c r="NLA62" s="26"/>
      <c r="NLB62" s="26"/>
      <c r="NLC62" s="26"/>
      <c r="NLD62" s="26"/>
      <c r="NLE62" s="26"/>
      <c r="NLF62" s="26"/>
      <c r="NLG62" s="26"/>
      <c r="NLH62" s="26"/>
      <c r="NLI62" s="26"/>
      <c r="NLJ62" s="26"/>
      <c r="NLK62" s="26"/>
      <c r="NLL62" s="26"/>
      <c r="NLM62" s="26"/>
      <c r="NLN62" s="26"/>
      <c r="NLO62" s="26"/>
      <c r="NLP62" s="26"/>
      <c r="NLQ62" s="26"/>
      <c r="NLR62" s="26"/>
      <c r="NLS62" s="26"/>
      <c r="NLT62" s="26"/>
      <c r="NLU62" s="26"/>
      <c r="NLV62" s="26"/>
      <c r="NLW62" s="26"/>
      <c r="NLX62" s="26"/>
      <c r="NLY62" s="26"/>
      <c r="NLZ62" s="26"/>
      <c r="NMA62" s="26"/>
      <c r="NMB62" s="26"/>
      <c r="NMC62" s="26"/>
      <c r="NMD62" s="26"/>
      <c r="NME62" s="26"/>
      <c r="NMF62" s="26"/>
      <c r="NMG62" s="26"/>
      <c r="NMH62" s="26"/>
      <c r="NMI62" s="26"/>
      <c r="NMJ62" s="26"/>
      <c r="NMK62" s="26"/>
      <c r="NML62" s="26"/>
      <c r="NMM62" s="26"/>
      <c r="NMN62" s="26"/>
      <c r="NMO62" s="26"/>
      <c r="NMP62" s="26"/>
      <c r="NMQ62" s="26"/>
      <c r="NMR62" s="26"/>
      <c r="NMS62" s="26"/>
      <c r="NMT62" s="26"/>
      <c r="NMU62" s="26"/>
      <c r="NMV62" s="26"/>
      <c r="NMW62" s="26"/>
      <c r="NMX62" s="26"/>
      <c r="NMY62" s="26"/>
      <c r="NMZ62" s="26"/>
      <c r="NNA62" s="26"/>
      <c r="NNB62" s="26"/>
      <c r="NNC62" s="26"/>
      <c r="NND62" s="26"/>
      <c r="NNE62" s="26"/>
      <c r="NNF62" s="26"/>
      <c r="NNG62" s="26"/>
      <c r="NNH62" s="26"/>
      <c r="NNI62" s="26"/>
      <c r="NNJ62" s="26"/>
      <c r="NNK62" s="26"/>
      <c r="NNL62" s="26"/>
      <c r="NNM62" s="26"/>
      <c r="NNN62" s="26"/>
      <c r="NNO62" s="26"/>
      <c r="NNP62" s="26"/>
      <c r="NNQ62" s="26"/>
      <c r="NNR62" s="26"/>
      <c r="NNS62" s="26"/>
      <c r="NNT62" s="26"/>
      <c r="NNU62" s="26"/>
      <c r="NNV62" s="26"/>
      <c r="NNW62" s="26"/>
      <c r="NNX62" s="26"/>
      <c r="NNY62" s="26"/>
      <c r="NNZ62" s="26"/>
      <c r="NOA62" s="26"/>
      <c r="NOB62" s="26"/>
      <c r="NOC62" s="26"/>
      <c r="NOD62" s="26"/>
      <c r="NOE62" s="26"/>
      <c r="NOF62" s="26"/>
      <c r="NOG62" s="26"/>
      <c r="NOH62" s="26"/>
      <c r="NOI62" s="26"/>
      <c r="NOJ62" s="26"/>
      <c r="NOK62" s="26"/>
      <c r="NOL62" s="26"/>
      <c r="NOM62" s="26"/>
      <c r="NON62" s="26"/>
      <c r="NOO62" s="26"/>
      <c r="NOP62" s="26"/>
      <c r="NOQ62" s="26"/>
      <c r="NOR62" s="26"/>
      <c r="NOS62" s="26"/>
      <c r="NOT62" s="26"/>
      <c r="NOU62" s="26"/>
      <c r="NOV62" s="26"/>
      <c r="NOW62" s="26"/>
      <c r="NOX62" s="26"/>
      <c r="NOY62" s="26"/>
      <c r="NOZ62" s="26"/>
      <c r="NPA62" s="26"/>
      <c r="NPB62" s="26"/>
      <c r="NPC62" s="26"/>
      <c r="NPD62" s="26"/>
      <c r="NPE62" s="26"/>
      <c r="NPF62" s="26"/>
      <c r="NPG62" s="26"/>
      <c r="NPH62" s="26"/>
      <c r="NPI62" s="26"/>
      <c r="NPJ62" s="26"/>
      <c r="NPK62" s="26"/>
      <c r="NPL62" s="26"/>
      <c r="NPM62" s="26"/>
      <c r="NPN62" s="26"/>
      <c r="NPO62" s="26"/>
      <c r="NPP62" s="26"/>
      <c r="NPQ62" s="26"/>
      <c r="NPR62" s="26"/>
      <c r="NPS62" s="26"/>
      <c r="NPT62" s="26"/>
      <c r="NPU62" s="26"/>
      <c r="NPV62" s="26"/>
      <c r="NPW62" s="26"/>
      <c r="NPX62" s="26"/>
      <c r="NPY62" s="26"/>
      <c r="NPZ62" s="26"/>
      <c r="NQA62" s="26"/>
      <c r="NQB62" s="26"/>
      <c r="NQC62" s="26"/>
      <c r="NQD62" s="26"/>
      <c r="NQE62" s="26"/>
      <c r="NQF62" s="26"/>
      <c r="NQG62" s="26"/>
      <c r="NQH62" s="26"/>
      <c r="NQI62" s="26"/>
      <c r="NQJ62" s="26"/>
      <c r="NQK62" s="26"/>
      <c r="NQL62" s="26"/>
      <c r="NQM62" s="26"/>
      <c r="NQN62" s="26"/>
      <c r="NQO62" s="26"/>
      <c r="NQP62" s="26"/>
      <c r="NQQ62" s="26"/>
      <c r="NQR62" s="26"/>
      <c r="NQS62" s="26"/>
      <c r="NQT62" s="26"/>
      <c r="NQU62" s="26"/>
      <c r="NQV62" s="26"/>
      <c r="NQW62" s="26"/>
      <c r="NQX62" s="26"/>
      <c r="NQY62" s="26"/>
      <c r="NQZ62" s="26"/>
      <c r="NRA62" s="26"/>
      <c r="NRB62" s="26"/>
      <c r="NRC62" s="26"/>
      <c r="NRD62" s="26"/>
      <c r="NRE62" s="26"/>
      <c r="NRF62" s="26"/>
      <c r="NRG62" s="26"/>
      <c r="NRH62" s="26"/>
      <c r="NRI62" s="26"/>
      <c r="NRJ62" s="26"/>
      <c r="NRK62" s="26"/>
      <c r="NRL62" s="26"/>
      <c r="NRM62" s="26"/>
      <c r="NRN62" s="26"/>
      <c r="NRO62" s="26"/>
      <c r="NRP62" s="26"/>
      <c r="NRQ62" s="26"/>
      <c r="NRR62" s="26"/>
      <c r="NRS62" s="26"/>
      <c r="NRT62" s="26"/>
      <c r="NRU62" s="26"/>
      <c r="NRV62" s="26"/>
      <c r="NRW62" s="26"/>
      <c r="NRX62" s="26"/>
      <c r="NRY62" s="26"/>
      <c r="NRZ62" s="26"/>
      <c r="NSA62" s="26"/>
      <c r="NSB62" s="26"/>
      <c r="NSC62" s="26"/>
      <c r="NSD62" s="26"/>
      <c r="NSE62" s="26"/>
      <c r="NSF62" s="26"/>
      <c r="NSG62" s="26"/>
      <c r="NSH62" s="26"/>
      <c r="NSI62" s="26"/>
      <c r="NSJ62" s="26"/>
      <c r="NSK62" s="26"/>
      <c r="NSL62" s="26"/>
      <c r="NSM62" s="26"/>
      <c r="NSN62" s="26"/>
      <c r="NSO62" s="26"/>
      <c r="NSP62" s="26"/>
      <c r="NSQ62" s="26"/>
      <c r="NSR62" s="26"/>
      <c r="NSS62" s="26"/>
      <c r="NST62" s="26"/>
      <c r="NSU62" s="26"/>
      <c r="NSV62" s="26"/>
      <c r="NSW62" s="26"/>
      <c r="NSX62" s="26"/>
      <c r="NSY62" s="26"/>
      <c r="NSZ62" s="26"/>
      <c r="NTA62" s="26"/>
      <c r="NTB62" s="26"/>
      <c r="NTC62" s="26"/>
      <c r="NTD62" s="26"/>
      <c r="NTE62" s="26"/>
      <c r="NTF62" s="26"/>
      <c r="NTG62" s="26"/>
      <c r="NTH62" s="26"/>
      <c r="NTI62" s="26"/>
      <c r="NTJ62" s="26"/>
      <c r="NTK62" s="26"/>
      <c r="NTL62" s="26"/>
      <c r="NTM62" s="26"/>
      <c r="NTN62" s="26"/>
      <c r="NTO62" s="26"/>
      <c r="NTP62" s="26"/>
      <c r="NTQ62" s="26"/>
      <c r="NTR62" s="26"/>
      <c r="NTS62" s="26"/>
      <c r="NTT62" s="26"/>
      <c r="NTU62" s="26"/>
      <c r="NTV62" s="26"/>
      <c r="NTW62" s="26"/>
      <c r="NTX62" s="26"/>
      <c r="NTY62" s="26"/>
      <c r="NTZ62" s="26"/>
      <c r="NUA62" s="26"/>
      <c r="NUB62" s="26"/>
      <c r="NUC62" s="26"/>
      <c r="NUD62" s="26"/>
      <c r="NUE62" s="26"/>
      <c r="NUF62" s="26"/>
      <c r="NUG62" s="26"/>
      <c r="NUH62" s="26"/>
      <c r="NUI62" s="26"/>
      <c r="NUJ62" s="26"/>
      <c r="NUK62" s="26"/>
      <c r="NUL62" s="26"/>
      <c r="NUM62" s="26"/>
      <c r="NUN62" s="26"/>
      <c r="NUO62" s="26"/>
      <c r="NUP62" s="26"/>
      <c r="NUQ62" s="26"/>
      <c r="NUR62" s="26"/>
      <c r="NUS62" s="26"/>
      <c r="NUT62" s="26"/>
      <c r="NUU62" s="26"/>
      <c r="NUV62" s="26"/>
      <c r="NUW62" s="26"/>
      <c r="NUX62" s="26"/>
      <c r="NUY62" s="26"/>
      <c r="NUZ62" s="26"/>
      <c r="NVA62" s="26"/>
      <c r="NVB62" s="26"/>
      <c r="NVC62" s="26"/>
      <c r="NVD62" s="26"/>
      <c r="NVE62" s="26"/>
      <c r="NVF62" s="26"/>
      <c r="NVG62" s="26"/>
      <c r="NVH62" s="26"/>
      <c r="NVI62" s="26"/>
      <c r="NVJ62" s="26"/>
      <c r="NVK62" s="26"/>
      <c r="NVL62" s="26"/>
      <c r="NVM62" s="26"/>
      <c r="NVN62" s="26"/>
      <c r="NVO62" s="26"/>
      <c r="NVP62" s="26"/>
      <c r="NVQ62" s="26"/>
      <c r="NVR62" s="26"/>
      <c r="NVS62" s="26"/>
      <c r="NVT62" s="26"/>
      <c r="NVU62" s="26"/>
      <c r="NVV62" s="26"/>
      <c r="NVW62" s="26"/>
      <c r="NVX62" s="26"/>
      <c r="NVY62" s="26"/>
      <c r="NVZ62" s="26"/>
      <c r="NWA62" s="26"/>
      <c r="NWB62" s="26"/>
      <c r="NWC62" s="26"/>
      <c r="NWD62" s="26"/>
      <c r="NWE62" s="26"/>
      <c r="NWF62" s="26"/>
      <c r="NWG62" s="26"/>
      <c r="NWH62" s="26"/>
      <c r="NWI62" s="26"/>
      <c r="NWJ62" s="26"/>
      <c r="NWK62" s="26"/>
      <c r="NWL62" s="26"/>
      <c r="NWM62" s="26"/>
      <c r="NWN62" s="26"/>
      <c r="NWO62" s="26"/>
      <c r="NWP62" s="26"/>
      <c r="NWQ62" s="26"/>
      <c r="NWR62" s="26"/>
      <c r="NWS62" s="26"/>
      <c r="NWT62" s="26"/>
      <c r="NWU62" s="26"/>
      <c r="NWV62" s="26"/>
      <c r="NWW62" s="26"/>
      <c r="NWX62" s="26"/>
      <c r="NWY62" s="26"/>
      <c r="NWZ62" s="26"/>
      <c r="NXA62" s="26"/>
      <c r="NXB62" s="26"/>
      <c r="NXC62" s="26"/>
      <c r="NXD62" s="26"/>
      <c r="NXE62" s="26"/>
      <c r="NXF62" s="26"/>
      <c r="NXG62" s="26"/>
      <c r="NXH62" s="26"/>
      <c r="NXI62" s="26"/>
      <c r="NXJ62" s="26"/>
      <c r="NXK62" s="26"/>
      <c r="NXL62" s="26"/>
      <c r="NXM62" s="26"/>
      <c r="NXN62" s="26"/>
      <c r="NXO62" s="26"/>
      <c r="NXP62" s="26"/>
      <c r="NXQ62" s="26"/>
      <c r="NXR62" s="26"/>
      <c r="NXS62" s="26"/>
      <c r="NXT62" s="26"/>
      <c r="NXU62" s="26"/>
      <c r="NXV62" s="26"/>
      <c r="NXW62" s="26"/>
      <c r="NXX62" s="26"/>
      <c r="NXY62" s="26"/>
      <c r="NXZ62" s="26"/>
      <c r="NYA62" s="26"/>
      <c r="NYB62" s="26"/>
      <c r="NYC62" s="26"/>
      <c r="NYD62" s="26"/>
      <c r="NYE62" s="26"/>
      <c r="NYF62" s="26"/>
      <c r="NYG62" s="26"/>
      <c r="NYH62" s="26"/>
      <c r="NYI62" s="26"/>
      <c r="NYJ62" s="26"/>
      <c r="NYK62" s="26"/>
      <c r="NYL62" s="26"/>
      <c r="NYM62" s="26"/>
      <c r="NYN62" s="26"/>
      <c r="NYO62" s="26"/>
      <c r="NYP62" s="26"/>
      <c r="NYQ62" s="26"/>
      <c r="NYR62" s="26"/>
      <c r="NYS62" s="26"/>
      <c r="NYT62" s="26"/>
      <c r="NYU62" s="26"/>
      <c r="NYV62" s="26"/>
      <c r="NYW62" s="26"/>
      <c r="NYX62" s="26"/>
      <c r="NYY62" s="26"/>
      <c r="NYZ62" s="26"/>
      <c r="NZA62" s="26"/>
      <c r="NZB62" s="26"/>
      <c r="NZC62" s="26"/>
      <c r="NZD62" s="26"/>
      <c r="NZE62" s="26"/>
      <c r="NZF62" s="26"/>
      <c r="NZG62" s="26"/>
      <c r="NZH62" s="26"/>
      <c r="NZI62" s="26"/>
      <c r="NZJ62" s="26"/>
      <c r="NZK62" s="26"/>
      <c r="NZL62" s="26"/>
      <c r="NZM62" s="26"/>
      <c r="NZN62" s="26"/>
      <c r="NZO62" s="26"/>
      <c r="NZP62" s="26"/>
      <c r="NZQ62" s="26"/>
      <c r="NZR62" s="26"/>
      <c r="NZS62" s="26"/>
      <c r="NZT62" s="26"/>
      <c r="NZU62" s="26"/>
      <c r="NZV62" s="26"/>
      <c r="NZW62" s="26"/>
      <c r="NZX62" s="26"/>
      <c r="NZY62" s="26"/>
      <c r="NZZ62" s="26"/>
      <c r="OAA62" s="26"/>
      <c r="OAB62" s="26"/>
      <c r="OAC62" s="26"/>
      <c r="OAD62" s="26"/>
      <c r="OAE62" s="26"/>
      <c r="OAF62" s="26"/>
      <c r="OAG62" s="26"/>
      <c r="OAH62" s="26"/>
      <c r="OAI62" s="26"/>
      <c r="OAJ62" s="26"/>
      <c r="OAK62" s="26"/>
      <c r="OAL62" s="26"/>
      <c r="OAM62" s="26"/>
      <c r="OAN62" s="26"/>
      <c r="OAO62" s="26"/>
      <c r="OAP62" s="26"/>
      <c r="OAQ62" s="26"/>
      <c r="OAR62" s="26"/>
      <c r="OAS62" s="26"/>
      <c r="OAT62" s="26"/>
      <c r="OAU62" s="26"/>
      <c r="OAV62" s="26"/>
      <c r="OAW62" s="26"/>
      <c r="OAX62" s="26"/>
      <c r="OAY62" s="26"/>
      <c r="OAZ62" s="26"/>
      <c r="OBA62" s="26"/>
      <c r="OBB62" s="26"/>
      <c r="OBC62" s="26"/>
      <c r="OBD62" s="26"/>
      <c r="OBE62" s="26"/>
      <c r="OBF62" s="26"/>
      <c r="OBG62" s="26"/>
      <c r="OBH62" s="26"/>
      <c r="OBI62" s="26"/>
      <c r="OBJ62" s="26"/>
      <c r="OBK62" s="26"/>
      <c r="OBL62" s="26"/>
      <c r="OBM62" s="26"/>
      <c r="OBN62" s="26"/>
      <c r="OBO62" s="26"/>
      <c r="OBP62" s="26"/>
      <c r="OBQ62" s="26"/>
      <c r="OBR62" s="26"/>
      <c r="OBS62" s="26"/>
      <c r="OBT62" s="26"/>
      <c r="OBU62" s="26"/>
      <c r="OBV62" s="26"/>
      <c r="OBW62" s="26"/>
      <c r="OBX62" s="26"/>
      <c r="OBY62" s="26"/>
      <c r="OBZ62" s="26"/>
      <c r="OCA62" s="26"/>
      <c r="OCB62" s="26"/>
      <c r="OCC62" s="26"/>
      <c r="OCD62" s="26"/>
      <c r="OCE62" s="26"/>
      <c r="OCF62" s="26"/>
      <c r="OCG62" s="26"/>
      <c r="OCH62" s="26"/>
      <c r="OCI62" s="26"/>
      <c r="OCJ62" s="26"/>
      <c r="OCK62" s="26"/>
      <c r="OCL62" s="26"/>
      <c r="OCM62" s="26"/>
      <c r="OCN62" s="26"/>
      <c r="OCO62" s="26"/>
      <c r="OCP62" s="26"/>
      <c r="OCQ62" s="26"/>
      <c r="OCR62" s="26"/>
      <c r="OCS62" s="26"/>
      <c r="OCT62" s="26"/>
      <c r="OCU62" s="26"/>
      <c r="OCV62" s="26"/>
      <c r="OCW62" s="26"/>
      <c r="OCX62" s="26"/>
      <c r="OCY62" s="26"/>
      <c r="OCZ62" s="26"/>
      <c r="ODA62" s="26"/>
      <c r="ODB62" s="26"/>
      <c r="ODC62" s="26"/>
      <c r="ODD62" s="26"/>
      <c r="ODE62" s="26"/>
      <c r="ODF62" s="26"/>
      <c r="ODG62" s="26"/>
      <c r="ODH62" s="26"/>
      <c r="ODI62" s="26"/>
      <c r="ODJ62" s="26"/>
      <c r="ODK62" s="26"/>
      <c r="ODL62" s="26"/>
      <c r="ODM62" s="26"/>
      <c r="ODN62" s="26"/>
      <c r="ODO62" s="26"/>
      <c r="ODP62" s="26"/>
      <c r="ODQ62" s="26"/>
      <c r="ODR62" s="26"/>
      <c r="ODS62" s="26"/>
      <c r="ODT62" s="26"/>
      <c r="ODU62" s="26"/>
      <c r="ODV62" s="26"/>
      <c r="ODW62" s="26"/>
      <c r="ODX62" s="26"/>
      <c r="ODY62" s="26"/>
      <c r="ODZ62" s="26"/>
      <c r="OEA62" s="26"/>
      <c r="OEB62" s="26"/>
      <c r="OEC62" s="26"/>
      <c r="OED62" s="26"/>
      <c r="OEE62" s="26"/>
      <c r="OEF62" s="26"/>
      <c r="OEG62" s="26"/>
      <c r="OEH62" s="26"/>
      <c r="OEI62" s="26"/>
      <c r="OEJ62" s="26"/>
      <c r="OEK62" s="26"/>
      <c r="OEL62" s="26"/>
      <c r="OEM62" s="26"/>
      <c r="OEN62" s="26"/>
      <c r="OEO62" s="26"/>
      <c r="OEP62" s="26"/>
      <c r="OEQ62" s="26"/>
      <c r="OER62" s="26"/>
      <c r="OES62" s="26"/>
      <c r="OET62" s="26"/>
      <c r="OEU62" s="26"/>
      <c r="OEV62" s="26"/>
      <c r="OEW62" s="26"/>
      <c r="OEX62" s="26"/>
      <c r="OEY62" s="26"/>
      <c r="OEZ62" s="26"/>
      <c r="OFA62" s="26"/>
      <c r="OFB62" s="26"/>
      <c r="OFC62" s="26"/>
      <c r="OFD62" s="26"/>
      <c r="OFE62" s="26"/>
      <c r="OFF62" s="26"/>
      <c r="OFG62" s="26"/>
      <c r="OFH62" s="26"/>
      <c r="OFI62" s="26"/>
      <c r="OFJ62" s="26"/>
      <c r="OFK62" s="26"/>
      <c r="OFL62" s="26"/>
      <c r="OFM62" s="26"/>
      <c r="OFN62" s="26"/>
      <c r="OFO62" s="26"/>
      <c r="OFP62" s="26"/>
      <c r="OFQ62" s="26"/>
      <c r="OFR62" s="26"/>
      <c r="OFS62" s="26"/>
      <c r="OFT62" s="26"/>
      <c r="OFU62" s="26"/>
      <c r="OFV62" s="26"/>
      <c r="OFW62" s="26"/>
      <c r="OFX62" s="26"/>
      <c r="OFY62" s="26"/>
      <c r="OFZ62" s="26"/>
      <c r="OGA62" s="26"/>
      <c r="OGB62" s="26"/>
      <c r="OGC62" s="26"/>
      <c r="OGD62" s="26"/>
      <c r="OGE62" s="26"/>
      <c r="OGF62" s="26"/>
      <c r="OGG62" s="26"/>
      <c r="OGH62" s="26"/>
      <c r="OGI62" s="26"/>
      <c r="OGJ62" s="26"/>
      <c r="OGK62" s="26"/>
      <c r="OGL62" s="26"/>
      <c r="OGM62" s="26"/>
      <c r="OGN62" s="26"/>
      <c r="OGO62" s="26"/>
      <c r="OGP62" s="26"/>
      <c r="OGQ62" s="26"/>
      <c r="OGR62" s="26"/>
      <c r="OGS62" s="26"/>
      <c r="OGT62" s="26"/>
      <c r="OGU62" s="26"/>
      <c r="OGV62" s="26"/>
      <c r="OGW62" s="26"/>
      <c r="OGX62" s="26"/>
      <c r="OGY62" s="26"/>
      <c r="OGZ62" s="26"/>
      <c r="OHA62" s="26"/>
      <c r="OHB62" s="26"/>
      <c r="OHC62" s="26"/>
      <c r="OHD62" s="26"/>
      <c r="OHE62" s="26"/>
      <c r="OHF62" s="26"/>
      <c r="OHG62" s="26"/>
      <c r="OHH62" s="26"/>
      <c r="OHI62" s="26"/>
      <c r="OHJ62" s="26"/>
      <c r="OHK62" s="26"/>
      <c r="OHL62" s="26"/>
      <c r="OHM62" s="26"/>
      <c r="OHN62" s="26"/>
      <c r="OHO62" s="26"/>
      <c r="OHP62" s="26"/>
      <c r="OHQ62" s="26"/>
      <c r="OHR62" s="26"/>
      <c r="OHS62" s="26"/>
      <c r="OHT62" s="26"/>
      <c r="OHU62" s="26"/>
      <c r="OHV62" s="26"/>
      <c r="OHW62" s="26"/>
      <c r="OHX62" s="26"/>
      <c r="OHY62" s="26"/>
      <c r="OHZ62" s="26"/>
      <c r="OIA62" s="26"/>
      <c r="OIB62" s="26"/>
      <c r="OIC62" s="26"/>
      <c r="OID62" s="26"/>
      <c r="OIE62" s="26"/>
      <c r="OIF62" s="26"/>
      <c r="OIG62" s="26"/>
      <c r="OIH62" s="26"/>
      <c r="OII62" s="26"/>
      <c r="OIJ62" s="26"/>
      <c r="OIK62" s="26"/>
      <c r="OIL62" s="26"/>
      <c r="OIM62" s="26"/>
      <c r="OIN62" s="26"/>
      <c r="OIO62" s="26"/>
      <c r="OIP62" s="26"/>
      <c r="OIQ62" s="26"/>
      <c r="OIR62" s="26"/>
      <c r="OIS62" s="26"/>
      <c r="OIT62" s="26"/>
      <c r="OIU62" s="26"/>
      <c r="OIV62" s="26"/>
      <c r="OIW62" s="26"/>
      <c r="OIX62" s="26"/>
      <c r="OIY62" s="26"/>
      <c r="OIZ62" s="26"/>
      <c r="OJA62" s="26"/>
      <c r="OJB62" s="26"/>
      <c r="OJC62" s="26"/>
      <c r="OJD62" s="26"/>
      <c r="OJE62" s="26"/>
      <c r="OJF62" s="26"/>
      <c r="OJG62" s="26"/>
      <c r="OJH62" s="26"/>
      <c r="OJI62" s="26"/>
      <c r="OJJ62" s="26"/>
      <c r="OJK62" s="26"/>
      <c r="OJL62" s="26"/>
      <c r="OJM62" s="26"/>
      <c r="OJN62" s="26"/>
      <c r="OJO62" s="26"/>
      <c r="OJP62" s="26"/>
      <c r="OJQ62" s="26"/>
      <c r="OJR62" s="26"/>
      <c r="OJS62" s="26"/>
      <c r="OJT62" s="26"/>
      <c r="OJU62" s="26"/>
      <c r="OJV62" s="26"/>
      <c r="OJW62" s="26"/>
      <c r="OJX62" s="26"/>
      <c r="OJY62" s="26"/>
      <c r="OJZ62" s="26"/>
      <c r="OKA62" s="26"/>
      <c r="OKB62" s="26"/>
      <c r="OKC62" s="26"/>
      <c r="OKD62" s="26"/>
      <c r="OKE62" s="26"/>
      <c r="OKF62" s="26"/>
      <c r="OKG62" s="26"/>
      <c r="OKH62" s="26"/>
      <c r="OKI62" s="26"/>
      <c r="OKJ62" s="26"/>
      <c r="OKK62" s="26"/>
      <c r="OKL62" s="26"/>
      <c r="OKM62" s="26"/>
      <c r="OKN62" s="26"/>
      <c r="OKO62" s="26"/>
      <c r="OKP62" s="26"/>
      <c r="OKQ62" s="26"/>
      <c r="OKR62" s="26"/>
      <c r="OKS62" s="26"/>
      <c r="OKT62" s="26"/>
      <c r="OKU62" s="26"/>
      <c r="OKV62" s="26"/>
      <c r="OKW62" s="26"/>
      <c r="OKX62" s="26"/>
      <c r="OKY62" s="26"/>
      <c r="OKZ62" s="26"/>
      <c r="OLA62" s="26"/>
      <c r="OLB62" s="26"/>
      <c r="OLC62" s="26"/>
      <c r="OLD62" s="26"/>
      <c r="OLE62" s="26"/>
      <c r="OLF62" s="26"/>
      <c r="OLG62" s="26"/>
      <c r="OLH62" s="26"/>
      <c r="OLI62" s="26"/>
      <c r="OLJ62" s="26"/>
      <c r="OLK62" s="26"/>
      <c r="OLL62" s="26"/>
      <c r="OLM62" s="26"/>
      <c r="OLN62" s="26"/>
      <c r="OLO62" s="26"/>
      <c r="OLP62" s="26"/>
      <c r="OLQ62" s="26"/>
      <c r="OLR62" s="26"/>
      <c r="OLS62" s="26"/>
      <c r="OLT62" s="26"/>
      <c r="OLU62" s="26"/>
      <c r="OLV62" s="26"/>
      <c r="OLW62" s="26"/>
      <c r="OLX62" s="26"/>
      <c r="OLY62" s="26"/>
      <c r="OLZ62" s="26"/>
      <c r="OMA62" s="26"/>
      <c r="OMB62" s="26"/>
      <c r="OMC62" s="26"/>
      <c r="OMD62" s="26"/>
      <c r="OME62" s="26"/>
      <c r="OMF62" s="26"/>
      <c r="OMG62" s="26"/>
      <c r="OMH62" s="26"/>
      <c r="OMI62" s="26"/>
      <c r="OMJ62" s="26"/>
      <c r="OMK62" s="26"/>
      <c r="OML62" s="26"/>
      <c r="OMM62" s="26"/>
      <c r="OMN62" s="26"/>
      <c r="OMO62" s="26"/>
      <c r="OMP62" s="26"/>
      <c r="OMQ62" s="26"/>
      <c r="OMR62" s="26"/>
      <c r="OMS62" s="26"/>
      <c r="OMT62" s="26"/>
      <c r="OMU62" s="26"/>
      <c r="OMV62" s="26"/>
      <c r="OMW62" s="26"/>
      <c r="OMX62" s="26"/>
      <c r="OMY62" s="26"/>
      <c r="OMZ62" s="26"/>
      <c r="ONA62" s="26"/>
      <c r="ONB62" s="26"/>
      <c r="ONC62" s="26"/>
      <c r="OND62" s="26"/>
      <c r="ONE62" s="26"/>
      <c r="ONF62" s="26"/>
      <c r="ONG62" s="26"/>
      <c r="ONH62" s="26"/>
      <c r="ONI62" s="26"/>
      <c r="ONJ62" s="26"/>
      <c r="ONK62" s="26"/>
      <c r="ONL62" s="26"/>
      <c r="ONM62" s="26"/>
      <c r="ONN62" s="26"/>
      <c r="ONO62" s="26"/>
      <c r="ONP62" s="26"/>
      <c r="ONQ62" s="26"/>
      <c r="ONR62" s="26"/>
      <c r="ONS62" s="26"/>
      <c r="ONT62" s="26"/>
      <c r="ONU62" s="26"/>
      <c r="ONV62" s="26"/>
      <c r="ONW62" s="26"/>
      <c r="ONX62" s="26"/>
      <c r="ONY62" s="26"/>
      <c r="ONZ62" s="26"/>
      <c r="OOA62" s="26"/>
      <c r="OOB62" s="26"/>
      <c r="OOC62" s="26"/>
      <c r="OOD62" s="26"/>
      <c r="OOE62" s="26"/>
      <c r="OOF62" s="26"/>
      <c r="OOG62" s="26"/>
      <c r="OOH62" s="26"/>
      <c r="OOI62" s="26"/>
      <c r="OOJ62" s="26"/>
      <c r="OOK62" s="26"/>
      <c r="OOL62" s="26"/>
      <c r="OOM62" s="26"/>
      <c r="OON62" s="26"/>
      <c r="OOO62" s="26"/>
      <c r="OOP62" s="26"/>
      <c r="OOQ62" s="26"/>
      <c r="OOR62" s="26"/>
      <c r="OOS62" s="26"/>
      <c r="OOT62" s="26"/>
      <c r="OOU62" s="26"/>
      <c r="OOV62" s="26"/>
      <c r="OOW62" s="26"/>
      <c r="OOX62" s="26"/>
      <c r="OOY62" s="26"/>
      <c r="OOZ62" s="26"/>
      <c r="OPA62" s="26"/>
      <c r="OPB62" s="26"/>
      <c r="OPC62" s="26"/>
      <c r="OPD62" s="26"/>
      <c r="OPE62" s="26"/>
      <c r="OPF62" s="26"/>
      <c r="OPG62" s="26"/>
      <c r="OPH62" s="26"/>
      <c r="OPI62" s="26"/>
      <c r="OPJ62" s="26"/>
      <c r="OPK62" s="26"/>
      <c r="OPL62" s="26"/>
      <c r="OPM62" s="26"/>
      <c r="OPN62" s="26"/>
      <c r="OPO62" s="26"/>
      <c r="OPP62" s="26"/>
      <c r="OPQ62" s="26"/>
      <c r="OPR62" s="26"/>
      <c r="OPS62" s="26"/>
      <c r="OPT62" s="26"/>
      <c r="OPU62" s="26"/>
      <c r="OPV62" s="26"/>
      <c r="OPW62" s="26"/>
      <c r="OPX62" s="26"/>
      <c r="OPY62" s="26"/>
      <c r="OPZ62" s="26"/>
      <c r="OQA62" s="26"/>
      <c r="OQB62" s="26"/>
      <c r="OQC62" s="26"/>
      <c r="OQD62" s="26"/>
      <c r="OQE62" s="26"/>
      <c r="OQF62" s="26"/>
      <c r="OQG62" s="26"/>
      <c r="OQH62" s="26"/>
      <c r="OQI62" s="26"/>
      <c r="OQJ62" s="26"/>
      <c r="OQK62" s="26"/>
      <c r="OQL62" s="26"/>
      <c r="OQM62" s="26"/>
      <c r="OQN62" s="26"/>
      <c r="OQO62" s="26"/>
      <c r="OQP62" s="26"/>
      <c r="OQQ62" s="26"/>
      <c r="OQR62" s="26"/>
      <c r="OQS62" s="26"/>
      <c r="OQT62" s="26"/>
      <c r="OQU62" s="26"/>
      <c r="OQV62" s="26"/>
      <c r="OQW62" s="26"/>
      <c r="OQX62" s="26"/>
      <c r="OQY62" s="26"/>
      <c r="OQZ62" s="26"/>
      <c r="ORA62" s="26"/>
      <c r="ORB62" s="26"/>
      <c r="ORC62" s="26"/>
      <c r="ORD62" s="26"/>
      <c r="ORE62" s="26"/>
      <c r="ORF62" s="26"/>
      <c r="ORG62" s="26"/>
      <c r="ORH62" s="26"/>
      <c r="ORI62" s="26"/>
      <c r="ORJ62" s="26"/>
      <c r="ORK62" s="26"/>
      <c r="ORL62" s="26"/>
      <c r="ORM62" s="26"/>
      <c r="ORN62" s="26"/>
      <c r="ORO62" s="26"/>
      <c r="ORP62" s="26"/>
      <c r="ORQ62" s="26"/>
      <c r="ORR62" s="26"/>
      <c r="ORS62" s="26"/>
      <c r="ORT62" s="26"/>
      <c r="ORU62" s="26"/>
      <c r="ORV62" s="26"/>
      <c r="ORW62" s="26"/>
      <c r="ORX62" s="26"/>
      <c r="ORY62" s="26"/>
      <c r="ORZ62" s="26"/>
      <c r="OSA62" s="26"/>
      <c r="OSB62" s="26"/>
      <c r="OSC62" s="26"/>
      <c r="OSD62" s="26"/>
      <c r="OSE62" s="26"/>
      <c r="OSF62" s="26"/>
      <c r="OSG62" s="26"/>
      <c r="OSH62" s="26"/>
      <c r="OSI62" s="26"/>
      <c r="OSJ62" s="26"/>
      <c r="OSK62" s="26"/>
      <c r="OSL62" s="26"/>
      <c r="OSM62" s="26"/>
      <c r="OSN62" s="26"/>
      <c r="OSO62" s="26"/>
      <c r="OSP62" s="26"/>
      <c r="OSQ62" s="26"/>
      <c r="OSR62" s="26"/>
      <c r="OSS62" s="26"/>
      <c r="OST62" s="26"/>
      <c r="OSU62" s="26"/>
      <c r="OSV62" s="26"/>
      <c r="OSW62" s="26"/>
      <c r="OSX62" s="26"/>
      <c r="OSY62" s="26"/>
      <c r="OSZ62" s="26"/>
      <c r="OTA62" s="26"/>
      <c r="OTB62" s="26"/>
      <c r="OTC62" s="26"/>
      <c r="OTD62" s="26"/>
      <c r="OTE62" s="26"/>
      <c r="OTF62" s="26"/>
      <c r="OTG62" s="26"/>
      <c r="OTH62" s="26"/>
      <c r="OTI62" s="26"/>
      <c r="OTJ62" s="26"/>
      <c r="OTK62" s="26"/>
      <c r="OTL62" s="26"/>
      <c r="OTM62" s="26"/>
      <c r="OTN62" s="26"/>
      <c r="OTO62" s="26"/>
      <c r="OTP62" s="26"/>
      <c r="OTQ62" s="26"/>
      <c r="OTR62" s="26"/>
      <c r="OTS62" s="26"/>
      <c r="OTT62" s="26"/>
      <c r="OTU62" s="26"/>
      <c r="OTV62" s="26"/>
      <c r="OTW62" s="26"/>
      <c r="OTX62" s="26"/>
      <c r="OTY62" s="26"/>
      <c r="OTZ62" s="26"/>
      <c r="OUA62" s="26"/>
      <c r="OUB62" s="26"/>
      <c r="OUC62" s="26"/>
      <c r="OUD62" s="26"/>
      <c r="OUE62" s="26"/>
      <c r="OUF62" s="26"/>
      <c r="OUG62" s="26"/>
      <c r="OUH62" s="26"/>
      <c r="OUI62" s="26"/>
      <c r="OUJ62" s="26"/>
      <c r="OUK62" s="26"/>
      <c r="OUL62" s="26"/>
      <c r="OUM62" s="26"/>
      <c r="OUN62" s="26"/>
      <c r="OUO62" s="26"/>
      <c r="OUP62" s="26"/>
      <c r="OUQ62" s="26"/>
      <c r="OUR62" s="26"/>
      <c r="OUS62" s="26"/>
      <c r="OUT62" s="26"/>
      <c r="OUU62" s="26"/>
      <c r="OUV62" s="26"/>
      <c r="OUW62" s="26"/>
      <c r="OUX62" s="26"/>
      <c r="OUY62" s="26"/>
      <c r="OUZ62" s="26"/>
      <c r="OVA62" s="26"/>
      <c r="OVB62" s="26"/>
      <c r="OVC62" s="26"/>
      <c r="OVD62" s="26"/>
      <c r="OVE62" s="26"/>
      <c r="OVF62" s="26"/>
      <c r="OVG62" s="26"/>
      <c r="OVH62" s="26"/>
      <c r="OVI62" s="26"/>
      <c r="OVJ62" s="26"/>
      <c r="OVK62" s="26"/>
      <c r="OVL62" s="26"/>
      <c r="OVM62" s="26"/>
      <c r="OVN62" s="26"/>
      <c r="OVO62" s="26"/>
      <c r="OVP62" s="26"/>
      <c r="OVQ62" s="26"/>
      <c r="OVR62" s="26"/>
      <c r="OVS62" s="26"/>
      <c r="OVT62" s="26"/>
      <c r="OVU62" s="26"/>
      <c r="OVV62" s="26"/>
      <c r="OVW62" s="26"/>
      <c r="OVX62" s="26"/>
      <c r="OVY62" s="26"/>
      <c r="OVZ62" s="26"/>
      <c r="OWA62" s="26"/>
      <c r="OWB62" s="26"/>
      <c r="OWC62" s="26"/>
      <c r="OWD62" s="26"/>
      <c r="OWE62" s="26"/>
      <c r="OWF62" s="26"/>
      <c r="OWG62" s="26"/>
      <c r="OWH62" s="26"/>
      <c r="OWI62" s="26"/>
      <c r="OWJ62" s="26"/>
      <c r="OWK62" s="26"/>
      <c r="OWL62" s="26"/>
      <c r="OWM62" s="26"/>
      <c r="OWN62" s="26"/>
      <c r="OWO62" s="26"/>
      <c r="OWP62" s="26"/>
      <c r="OWQ62" s="26"/>
      <c r="OWR62" s="26"/>
      <c r="OWS62" s="26"/>
      <c r="OWT62" s="26"/>
      <c r="OWU62" s="26"/>
      <c r="OWV62" s="26"/>
      <c r="OWW62" s="26"/>
      <c r="OWX62" s="26"/>
      <c r="OWY62" s="26"/>
      <c r="OWZ62" s="26"/>
      <c r="OXA62" s="26"/>
      <c r="OXB62" s="26"/>
      <c r="OXC62" s="26"/>
      <c r="OXD62" s="26"/>
      <c r="OXE62" s="26"/>
      <c r="OXF62" s="26"/>
      <c r="OXG62" s="26"/>
      <c r="OXH62" s="26"/>
      <c r="OXI62" s="26"/>
      <c r="OXJ62" s="26"/>
      <c r="OXK62" s="26"/>
      <c r="OXL62" s="26"/>
      <c r="OXM62" s="26"/>
      <c r="OXN62" s="26"/>
      <c r="OXO62" s="26"/>
      <c r="OXP62" s="26"/>
      <c r="OXQ62" s="26"/>
      <c r="OXR62" s="26"/>
      <c r="OXS62" s="26"/>
      <c r="OXT62" s="26"/>
      <c r="OXU62" s="26"/>
      <c r="OXV62" s="26"/>
      <c r="OXW62" s="26"/>
      <c r="OXX62" s="26"/>
      <c r="OXY62" s="26"/>
      <c r="OXZ62" s="26"/>
      <c r="OYA62" s="26"/>
      <c r="OYB62" s="26"/>
      <c r="OYC62" s="26"/>
      <c r="OYD62" s="26"/>
      <c r="OYE62" s="26"/>
      <c r="OYF62" s="26"/>
      <c r="OYG62" s="26"/>
      <c r="OYH62" s="26"/>
      <c r="OYI62" s="26"/>
      <c r="OYJ62" s="26"/>
      <c r="OYK62" s="26"/>
      <c r="OYL62" s="26"/>
      <c r="OYM62" s="26"/>
      <c r="OYN62" s="26"/>
      <c r="OYO62" s="26"/>
      <c r="OYP62" s="26"/>
      <c r="OYQ62" s="26"/>
      <c r="OYR62" s="26"/>
      <c r="OYS62" s="26"/>
      <c r="OYT62" s="26"/>
      <c r="OYU62" s="26"/>
      <c r="OYV62" s="26"/>
      <c r="OYW62" s="26"/>
      <c r="OYX62" s="26"/>
      <c r="OYY62" s="26"/>
      <c r="OYZ62" s="26"/>
      <c r="OZA62" s="26"/>
      <c r="OZB62" s="26"/>
      <c r="OZC62" s="26"/>
      <c r="OZD62" s="26"/>
      <c r="OZE62" s="26"/>
      <c r="OZF62" s="26"/>
      <c r="OZG62" s="26"/>
      <c r="OZH62" s="26"/>
      <c r="OZI62" s="26"/>
      <c r="OZJ62" s="26"/>
      <c r="OZK62" s="26"/>
      <c r="OZL62" s="26"/>
      <c r="OZM62" s="26"/>
      <c r="OZN62" s="26"/>
      <c r="OZO62" s="26"/>
      <c r="OZP62" s="26"/>
      <c r="OZQ62" s="26"/>
      <c r="OZR62" s="26"/>
      <c r="OZS62" s="26"/>
      <c r="OZT62" s="26"/>
      <c r="OZU62" s="26"/>
      <c r="OZV62" s="26"/>
      <c r="OZW62" s="26"/>
      <c r="OZX62" s="26"/>
      <c r="OZY62" s="26"/>
      <c r="OZZ62" s="26"/>
      <c r="PAA62" s="26"/>
      <c r="PAB62" s="26"/>
      <c r="PAC62" s="26"/>
      <c r="PAD62" s="26"/>
      <c r="PAE62" s="26"/>
      <c r="PAF62" s="26"/>
      <c r="PAG62" s="26"/>
      <c r="PAH62" s="26"/>
      <c r="PAI62" s="26"/>
      <c r="PAJ62" s="26"/>
      <c r="PAK62" s="26"/>
      <c r="PAL62" s="26"/>
      <c r="PAM62" s="26"/>
      <c r="PAN62" s="26"/>
      <c r="PAO62" s="26"/>
      <c r="PAP62" s="26"/>
      <c r="PAQ62" s="26"/>
      <c r="PAR62" s="26"/>
      <c r="PAS62" s="26"/>
      <c r="PAT62" s="26"/>
      <c r="PAU62" s="26"/>
      <c r="PAV62" s="26"/>
      <c r="PAW62" s="26"/>
      <c r="PAX62" s="26"/>
      <c r="PAY62" s="26"/>
      <c r="PAZ62" s="26"/>
      <c r="PBA62" s="26"/>
      <c r="PBB62" s="26"/>
      <c r="PBC62" s="26"/>
      <c r="PBD62" s="26"/>
      <c r="PBE62" s="26"/>
      <c r="PBF62" s="26"/>
      <c r="PBG62" s="26"/>
      <c r="PBH62" s="26"/>
      <c r="PBI62" s="26"/>
      <c r="PBJ62" s="26"/>
      <c r="PBK62" s="26"/>
      <c r="PBL62" s="26"/>
      <c r="PBM62" s="26"/>
      <c r="PBN62" s="26"/>
      <c r="PBO62" s="26"/>
      <c r="PBP62" s="26"/>
      <c r="PBQ62" s="26"/>
      <c r="PBR62" s="26"/>
      <c r="PBS62" s="26"/>
      <c r="PBT62" s="26"/>
      <c r="PBU62" s="26"/>
      <c r="PBV62" s="26"/>
      <c r="PBW62" s="26"/>
      <c r="PBX62" s="26"/>
      <c r="PBY62" s="26"/>
      <c r="PBZ62" s="26"/>
      <c r="PCA62" s="26"/>
      <c r="PCB62" s="26"/>
      <c r="PCC62" s="26"/>
      <c r="PCD62" s="26"/>
      <c r="PCE62" s="26"/>
      <c r="PCF62" s="26"/>
      <c r="PCG62" s="26"/>
      <c r="PCH62" s="26"/>
      <c r="PCI62" s="26"/>
      <c r="PCJ62" s="26"/>
      <c r="PCK62" s="26"/>
      <c r="PCL62" s="26"/>
      <c r="PCM62" s="26"/>
      <c r="PCN62" s="26"/>
      <c r="PCO62" s="26"/>
      <c r="PCP62" s="26"/>
      <c r="PCQ62" s="26"/>
      <c r="PCR62" s="26"/>
      <c r="PCS62" s="26"/>
      <c r="PCT62" s="26"/>
      <c r="PCU62" s="26"/>
      <c r="PCV62" s="26"/>
      <c r="PCW62" s="26"/>
      <c r="PCX62" s="26"/>
      <c r="PCY62" s="26"/>
      <c r="PCZ62" s="26"/>
      <c r="PDA62" s="26"/>
      <c r="PDB62" s="26"/>
      <c r="PDC62" s="26"/>
      <c r="PDD62" s="26"/>
      <c r="PDE62" s="26"/>
      <c r="PDF62" s="26"/>
      <c r="PDG62" s="26"/>
      <c r="PDH62" s="26"/>
      <c r="PDI62" s="26"/>
      <c r="PDJ62" s="26"/>
      <c r="PDK62" s="26"/>
      <c r="PDL62" s="26"/>
      <c r="PDM62" s="26"/>
      <c r="PDN62" s="26"/>
      <c r="PDO62" s="26"/>
      <c r="PDP62" s="26"/>
      <c r="PDQ62" s="26"/>
      <c r="PDR62" s="26"/>
      <c r="PDS62" s="26"/>
      <c r="PDT62" s="26"/>
      <c r="PDU62" s="26"/>
      <c r="PDV62" s="26"/>
      <c r="PDW62" s="26"/>
      <c r="PDX62" s="26"/>
      <c r="PDY62" s="26"/>
      <c r="PDZ62" s="26"/>
      <c r="PEA62" s="26"/>
      <c r="PEB62" s="26"/>
      <c r="PEC62" s="26"/>
      <c r="PED62" s="26"/>
      <c r="PEE62" s="26"/>
      <c r="PEF62" s="26"/>
      <c r="PEG62" s="26"/>
      <c r="PEH62" s="26"/>
      <c r="PEI62" s="26"/>
      <c r="PEJ62" s="26"/>
      <c r="PEK62" s="26"/>
      <c r="PEL62" s="26"/>
      <c r="PEM62" s="26"/>
      <c r="PEN62" s="26"/>
      <c r="PEO62" s="26"/>
      <c r="PEP62" s="26"/>
      <c r="PEQ62" s="26"/>
      <c r="PER62" s="26"/>
      <c r="PES62" s="26"/>
      <c r="PET62" s="26"/>
      <c r="PEU62" s="26"/>
      <c r="PEV62" s="26"/>
      <c r="PEW62" s="26"/>
      <c r="PEX62" s="26"/>
      <c r="PEY62" s="26"/>
      <c r="PEZ62" s="26"/>
      <c r="PFA62" s="26"/>
      <c r="PFB62" s="26"/>
      <c r="PFC62" s="26"/>
      <c r="PFD62" s="26"/>
      <c r="PFE62" s="26"/>
      <c r="PFF62" s="26"/>
      <c r="PFG62" s="26"/>
      <c r="PFH62" s="26"/>
      <c r="PFI62" s="26"/>
      <c r="PFJ62" s="26"/>
      <c r="PFK62" s="26"/>
      <c r="PFL62" s="26"/>
      <c r="PFM62" s="26"/>
      <c r="PFN62" s="26"/>
      <c r="PFO62" s="26"/>
      <c r="PFP62" s="26"/>
      <c r="PFQ62" s="26"/>
      <c r="PFR62" s="26"/>
      <c r="PFS62" s="26"/>
      <c r="PFT62" s="26"/>
      <c r="PFU62" s="26"/>
      <c r="PFV62" s="26"/>
      <c r="PFW62" s="26"/>
      <c r="PFX62" s="26"/>
      <c r="PFY62" s="26"/>
      <c r="PFZ62" s="26"/>
      <c r="PGA62" s="26"/>
      <c r="PGB62" s="26"/>
      <c r="PGC62" s="26"/>
      <c r="PGD62" s="26"/>
      <c r="PGE62" s="26"/>
      <c r="PGF62" s="26"/>
      <c r="PGG62" s="26"/>
      <c r="PGH62" s="26"/>
      <c r="PGI62" s="26"/>
      <c r="PGJ62" s="26"/>
      <c r="PGK62" s="26"/>
      <c r="PGL62" s="26"/>
      <c r="PGM62" s="26"/>
      <c r="PGN62" s="26"/>
      <c r="PGO62" s="26"/>
      <c r="PGP62" s="26"/>
      <c r="PGQ62" s="26"/>
      <c r="PGR62" s="26"/>
      <c r="PGS62" s="26"/>
      <c r="PGT62" s="26"/>
      <c r="PGU62" s="26"/>
      <c r="PGV62" s="26"/>
      <c r="PGW62" s="26"/>
      <c r="PGX62" s="26"/>
      <c r="PGY62" s="26"/>
      <c r="PGZ62" s="26"/>
      <c r="PHA62" s="26"/>
      <c r="PHB62" s="26"/>
      <c r="PHC62" s="26"/>
      <c r="PHD62" s="26"/>
      <c r="PHE62" s="26"/>
      <c r="PHF62" s="26"/>
      <c r="PHG62" s="26"/>
      <c r="PHH62" s="26"/>
      <c r="PHI62" s="26"/>
      <c r="PHJ62" s="26"/>
      <c r="PHK62" s="26"/>
      <c r="PHL62" s="26"/>
      <c r="PHM62" s="26"/>
      <c r="PHN62" s="26"/>
      <c r="PHO62" s="26"/>
      <c r="PHP62" s="26"/>
      <c r="PHQ62" s="26"/>
      <c r="PHR62" s="26"/>
      <c r="PHS62" s="26"/>
      <c r="PHT62" s="26"/>
      <c r="PHU62" s="26"/>
      <c r="PHV62" s="26"/>
      <c r="PHW62" s="26"/>
      <c r="PHX62" s="26"/>
      <c r="PHY62" s="26"/>
      <c r="PHZ62" s="26"/>
      <c r="PIA62" s="26"/>
      <c r="PIB62" s="26"/>
      <c r="PIC62" s="26"/>
      <c r="PID62" s="26"/>
      <c r="PIE62" s="26"/>
      <c r="PIF62" s="26"/>
      <c r="PIG62" s="26"/>
      <c r="PIH62" s="26"/>
      <c r="PII62" s="26"/>
      <c r="PIJ62" s="26"/>
      <c r="PIK62" s="26"/>
      <c r="PIL62" s="26"/>
      <c r="PIM62" s="26"/>
      <c r="PIN62" s="26"/>
      <c r="PIO62" s="26"/>
      <c r="PIP62" s="26"/>
      <c r="PIQ62" s="26"/>
      <c r="PIR62" s="26"/>
      <c r="PIS62" s="26"/>
      <c r="PIT62" s="26"/>
      <c r="PIU62" s="26"/>
      <c r="PIV62" s="26"/>
      <c r="PIW62" s="26"/>
      <c r="PIX62" s="26"/>
      <c r="PIY62" s="26"/>
      <c r="PIZ62" s="26"/>
      <c r="PJA62" s="26"/>
      <c r="PJB62" s="26"/>
      <c r="PJC62" s="26"/>
      <c r="PJD62" s="26"/>
      <c r="PJE62" s="26"/>
      <c r="PJF62" s="26"/>
      <c r="PJG62" s="26"/>
      <c r="PJH62" s="26"/>
      <c r="PJI62" s="26"/>
      <c r="PJJ62" s="26"/>
      <c r="PJK62" s="26"/>
      <c r="PJL62" s="26"/>
      <c r="PJM62" s="26"/>
      <c r="PJN62" s="26"/>
      <c r="PJO62" s="26"/>
      <c r="PJP62" s="26"/>
      <c r="PJQ62" s="26"/>
      <c r="PJR62" s="26"/>
      <c r="PJS62" s="26"/>
      <c r="PJT62" s="26"/>
      <c r="PJU62" s="26"/>
      <c r="PJV62" s="26"/>
      <c r="PJW62" s="26"/>
      <c r="PJX62" s="26"/>
      <c r="PJY62" s="26"/>
      <c r="PJZ62" s="26"/>
      <c r="PKA62" s="26"/>
      <c r="PKB62" s="26"/>
      <c r="PKC62" s="26"/>
      <c r="PKD62" s="26"/>
      <c r="PKE62" s="26"/>
      <c r="PKF62" s="26"/>
      <c r="PKG62" s="26"/>
      <c r="PKH62" s="26"/>
      <c r="PKI62" s="26"/>
      <c r="PKJ62" s="26"/>
      <c r="PKK62" s="26"/>
      <c r="PKL62" s="26"/>
      <c r="PKM62" s="26"/>
      <c r="PKN62" s="26"/>
      <c r="PKO62" s="26"/>
      <c r="PKP62" s="26"/>
      <c r="PKQ62" s="26"/>
      <c r="PKR62" s="26"/>
      <c r="PKS62" s="26"/>
      <c r="PKT62" s="26"/>
      <c r="PKU62" s="26"/>
      <c r="PKV62" s="26"/>
      <c r="PKW62" s="26"/>
      <c r="PKX62" s="26"/>
      <c r="PKY62" s="26"/>
      <c r="PKZ62" s="26"/>
      <c r="PLA62" s="26"/>
      <c r="PLB62" s="26"/>
      <c r="PLC62" s="26"/>
      <c r="PLD62" s="26"/>
      <c r="PLE62" s="26"/>
      <c r="PLF62" s="26"/>
      <c r="PLG62" s="26"/>
      <c r="PLH62" s="26"/>
      <c r="PLI62" s="26"/>
      <c r="PLJ62" s="26"/>
      <c r="PLK62" s="26"/>
      <c r="PLL62" s="26"/>
      <c r="PLM62" s="26"/>
      <c r="PLN62" s="26"/>
      <c r="PLO62" s="26"/>
      <c r="PLP62" s="26"/>
      <c r="PLQ62" s="26"/>
      <c r="PLR62" s="26"/>
      <c r="PLS62" s="26"/>
      <c r="PLT62" s="26"/>
      <c r="PLU62" s="26"/>
      <c r="PLV62" s="26"/>
      <c r="PLW62" s="26"/>
      <c r="PLX62" s="26"/>
      <c r="PLY62" s="26"/>
      <c r="PLZ62" s="26"/>
      <c r="PMA62" s="26"/>
      <c r="PMB62" s="26"/>
      <c r="PMC62" s="26"/>
      <c r="PMD62" s="26"/>
      <c r="PME62" s="26"/>
      <c r="PMF62" s="26"/>
      <c r="PMG62" s="26"/>
      <c r="PMH62" s="26"/>
      <c r="PMI62" s="26"/>
      <c r="PMJ62" s="26"/>
      <c r="PMK62" s="26"/>
      <c r="PML62" s="26"/>
      <c r="PMM62" s="26"/>
      <c r="PMN62" s="26"/>
      <c r="PMO62" s="26"/>
      <c r="PMP62" s="26"/>
      <c r="PMQ62" s="26"/>
      <c r="PMR62" s="26"/>
      <c r="PMS62" s="26"/>
      <c r="PMT62" s="26"/>
      <c r="PMU62" s="26"/>
      <c r="PMV62" s="26"/>
      <c r="PMW62" s="26"/>
      <c r="PMX62" s="26"/>
      <c r="PMY62" s="26"/>
      <c r="PMZ62" s="26"/>
      <c r="PNA62" s="26"/>
      <c r="PNB62" s="26"/>
      <c r="PNC62" s="26"/>
      <c r="PND62" s="26"/>
      <c r="PNE62" s="26"/>
      <c r="PNF62" s="26"/>
      <c r="PNG62" s="26"/>
      <c r="PNH62" s="26"/>
      <c r="PNI62" s="26"/>
      <c r="PNJ62" s="26"/>
      <c r="PNK62" s="26"/>
      <c r="PNL62" s="26"/>
      <c r="PNM62" s="26"/>
      <c r="PNN62" s="26"/>
      <c r="PNO62" s="26"/>
      <c r="PNP62" s="26"/>
      <c r="PNQ62" s="26"/>
      <c r="PNR62" s="26"/>
      <c r="PNS62" s="26"/>
      <c r="PNT62" s="26"/>
      <c r="PNU62" s="26"/>
      <c r="PNV62" s="26"/>
      <c r="PNW62" s="26"/>
      <c r="PNX62" s="26"/>
      <c r="PNY62" s="26"/>
      <c r="PNZ62" s="26"/>
      <c r="POA62" s="26"/>
      <c r="POB62" s="26"/>
      <c r="POC62" s="26"/>
      <c r="POD62" s="26"/>
      <c r="POE62" s="26"/>
      <c r="POF62" s="26"/>
      <c r="POG62" s="26"/>
      <c r="POH62" s="26"/>
      <c r="POI62" s="26"/>
      <c r="POJ62" s="26"/>
      <c r="POK62" s="26"/>
      <c r="POL62" s="26"/>
      <c r="POM62" s="26"/>
      <c r="PON62" s="26"/>
      <c r="POO62" s="26"/>
      <c r="POP62" s="26"/>
      <c r="POQ62" s="26"/>
      <c r="POR62" s="26"/>
      <c r="POS62" s="26"/>
      <c r="POT62" s="26"/>
      <c r="POU62" s="26"/>
      <c r="POV62" s="26"/>
      <c r="POW62" s="26"/>
      <c r="POX62" s="26"/>
      <c r="POY62" s="26"/>
      <c r="POZ62" s="26"/>
      <c r="PPA62" s="26"/>
      <c r="PPB62" s="26"/>
      <c r="PPC62" s="26"/>
      <c r="PPD62" s="26"/>
      <c r="PPE62" s="26"/>
      <c r="PPF62" s="26"/>
      <c r="PPG62" s="26"/>
      <c r="PPH62" s="26"/>
      <c r="PPI62" s="26"/>
      <c r="PPJ62" s="26"/>
      <c r="PPK62" s="26"/>
      <c r="PPL62" s="26"/>
      <c r="PPM62" s="26"/>
      <c r="PPN62" s="26"/>
      <c r="PPO62" s="26"/>
      <c r="PPP62" s="26"/>
      <c r="PPQ62" s="26"/>
      <c r="PPR62" s="26"/>
      <c r="PPS62" s="26"/>
      <c r="PPT62" s="26"/>
      <c r="PPU62" s="26"/>
      <c r="PPV62" s="26"/>
      <c r="PPW62" s="26"/>
      <c r="PPX62" s="26"/>
      <c r="PPY62" s="26"/>
      <c r="PPZ62" s="26"/>
      <c r="PQA62" s="26"/>
      <c r="PQB62" s="26"/>
      <c r="PQC62" s="26"/>
      <c r="PQD62" s="26"/>
      <c r="PQE62" s="26"/>
      <c r="PQF62" s="26"/>
      <c r="PQG62" s="26"/>
      <c r="PQH62" s="26"/>
      <c r="PQI62" s="26"/>
      <c r="PQJ62" s="26"/>
      <c r="PQK62" s="26"/>
      <c r="PQL62" s="26"/>
      <c r="PQM62" s="26"/>
      <c r="PQN62" s="26"/>
      <c r="PQO62" s="26"/>
      <c r="PQP62" s="26"/>
      <c r="PQQ62" s="26"/>
      <c r="PQR62" s="26"/>
      <c r="PQS62" s="26"/>
      <c r="PQT62" s="26"/>
      <c r="PQU62" s="26"/>
      <c r="PQV62" s="26"/>
      <c r="PQW62" s="26"/>
      <c r="PQX62" s="26"/>
      <c r="PQY62" s="26"/>
      <c r="PQZ62" s="26"/>
      <c r="PRA62" s="26"/>
      <c r="PRB62" s="26"/>
      <c r="PRC62" s="26"/>
      <c r="PRD62" s="26"/>
      <c r="PRE62" s="26"/>
      <c r="PRF62" s="26"/>
      <c r="PRG62" s="26"/>
      <c r="PRH62" s="26"/>
      <c r="PRI62" s="26"/>
      <c r="PRJ62" s="26"/>
      <c r="PRK62" s="26"/>
      <c r="PRL62" s="26"/>
      <c r="PRM62" s="26"/>
      <c r="PRN62" s="26"/>
      <c r="PRO62" s="26"/>
      <c r="PRP62" s="26"/>
      <c r="PRQ62" s="26"/>
      <c r="PRR62" s="26"/>
      <c r="PRS62" s="26"/>
      <c r="PRT62" s="26"/>
      <c r="PRU62" s="26"/>
      <c r="PRV62" s="26"/>
      <c r="PRW62" s="26"/>
      <c r="PRX62" s="26"/>
      <c r="PRY62" s="26"/>
      <c r="PRZ62" s="26"/>
      <c r="PSA62" s="26"/>
      <c r="PSB62" s="26"/>
      <c r="PSC62" s="26"/>
      <c r="PSD62" s="26"/>
      <c r="PSE62" s="26"/>
      <c r="PSF62" s="26"/>
      <c r="PSG62" s="26"/>
      <c r="PSH62" s="26"/>
      <c r="PSI62" s="26"/>
      <c r="PSJ62" s="26"/>
      <c r="PSK62" s="26"/>
      <c r="PSL62" s="26"/>
      <c r="PSM62" s="26"/>
      <c r="PSN62" s="26"/>
      <c r="PSO62" s="26"/>
      <c r="PSP62" s="26"/>
      <c r="PSQ62" s="26"/>
      <c r="PSR62" s="26"/>
      <c r="PSS62" s="26"/>
      <c r="PST62" s="26"/>
      <c r="PSU62" s="26"/>
      <c r="PSV62" s="26"/>
      <c r="PSW62" s="26"/>
      <c r="PSX62" s="26"/>
      <c r="PSY62" s="26"/>
      <c r="PSZ62" s="26"/>
      <c r="PTA62" s="26"/>
      <c r="PTB62" s="26"/>
      <c r="PTC62" s="26"/>
      <c r="PTD62" s="26"/>
      <c r="PTE62" s="26"/>
      <c r="PTF62" s="26"/>
      <c r="PTG62" s="26"/>
      <c r="PTH62" s="26"/>
      <c r="PTI62" s="26"/>
      <c r="PTJ62" s="26"/>
      <c r="PTK62" s="26"/>
      <c r="PTL62" s="26"/>
      <c r="PTM62" s="26"/>
      <c r="PTN62" s="26"/>
      <c r="PTO62" s="26"/>
      <c r="PTP62" s="26"/>
      <c r="PTQ62" s="26"/>
      <c r="PTR62" s="26"/>
      <c r="PTS62" s="26"/>
      <c r="PTT62" s="26"/>
      <c r="PTU62" s="26"/>
      <c r="PTV62" s="26"/>
      <c r="PTW62" s="26"/>
      <c r="PTX62" s="26"/>
      <c r="PTY62" s="26"/>
      <c r="PTZ62" s="26"/>
      <c r="PUA62" s="26"/>
      <c r="PUB62" s="26"/>
      <c r="PUC62" s="26"/>
      <c r="PUD62" s="26"/>
      <c r="PUE62" s="26"/>
      <c r="PUF62" s="26"/>
      <c r="PUG62" s="26"/>
      <c r="PUH62" s="26"/>
      <c r="PUI62" s="26"/>
      <c r="PUJ62" s="26"/>
      <c r="PUK62" s="26"/>
      <c r="PUL62" s="26"/>
      <c r="PUM62" s="26"/>
      <c r="PUN62" s="26"/>
      <c r="PUO62" s="26"/>
      <c r="PUP62" s="26"/>
      <c r="PUQ62" s="26"/>
      <c r="PUR62" s="26"/>
      <c r="PUS62" s="26"/>
      <c r="PUT62" s="26"/>
      <c r="PUU62" s="26"/>
      <c r="PUV62" s="26"/>
      <c r="PUW62" s="26"/>
      <c r="PUX62" s="26"/>
      <c r="PUY62" s="26"/>
      <c r="PUZ62" s="26"/>
      <c r="PVA62" s="26"/>
      <c r="PVB62" s="26"/>
      <c r="PVC62" s="26"/>
      <c r="PVD62" s="26"/>
      <c r="PVE62" s="26"/>
      <c r="PVF62" s="26"/>
      <c r="PVG62" s="26"/>
      <c r="PVH62" s="26"/>
      <c r="PVI62" s="26"/>
      <c r="PVJ62" s="26"/>
      <c r="PVK62" s="26"/>
      <c r="PVL62" s="26"/>
      <c r="PVM62" s="26"/>
      <c r="PVN62" s="26"/>
      <c r="PVO62" s="26"/>
      <c r="PVP62" s="26"/>
      <c r="PVQ62" s="26"/>
      <c r="PVR62" s="26"/>
      <c r="PVS62" s="26"/>
      <c r="PVT62" s="26"/>
      <c r="PVU62" s="26"/>
      <c r="PVV62" s="26"/>
      <c r="PVW62" s="26"/>
      <c r="PVX62" s="26"/>
      <c r="PVY62" s="26"/>
      <c r="PVZ62" s="26"/>
      <c r="PWA62" s="26"/>
      <c r="PWB62" s="26"/>
      <c r="PWC62" s="26"/>
      <c r="PWD62" s="26"/>
      <c r="PWE62" s="26"/>
      <c r="PWF62" s="26"/>
      <c r="PWG62" s="26"/>
      <c r="PWH62" s="26"/>
      <c r="PWI62" s="26"/>
      <c r="PWJ62" s="26"/>
      <c r="PWK62" s="26"/>
      <c r="PWL62" s="26"/>
      <c r="PWM62" s="26"/>
      <c r="PWN62" s="26"/>
      <c r="PWO62" s="26"/>
      <c r="PWP62" s="26"/>
      <c r="PWQ62" s="26"/>
      <c r="PWR62" s="26"/>
      <c r="PWS62" s="26"/>
      <c r="PWT62" s="26"/>
      <c r="PWU62" s="26"/>
      <c r="PWV62" s="26"/>
      <c r="PWW62" s="26"/>
      <c r="PWX62" s="26"/>
      <c r="PWY62" s="26"/>
      <c r="PWZ62" s="26"/>
      <c r="PXA62" s="26"/>
      <c r="PXB62" s="26"/>
      <c r="PXC62" s="26"/>
      <c r="PXD62" s="26"/>
      <c r="PXE62" s="26"/>
      <c r="PXF62" s="26"/>
      <c r="PXG62" s="26"/>
      <c r="PXH62" s="26"/>
      <c r="PXI62" s="26"/>
      <c r="PXJ62" s="26"/>
      <c r="PXK62" s="26"/>
      <c r="PXL62" s="26"/>
      <c r="PXM62" s="26"/>
      <c r="PXN62" s="26"/>
      <c r="PXO62" s="26"/>
      <c r="PXP62" s="26"/>
      <c r="PXQ62" s="26"/>
      <c r="PXR62" s="26"/>
      <c r="PXS62" s="26"/>
      <c r="PXT62" s="26"/>
      <c r="PXU62" s="26"/>
      <c r="PXV62" s="26"/>
      <c r="PXW62" s="26"/>
      <c r="PXX62" s="26"/>
      <c r="PXY62" s="26"/>
      <c r="PXZ62" s="26"/>
      <c r="PYA62" s="26"/>
      <c r="PYB62" s="26"/>
      <c r="PYC62" s="26"/>
      <c r="PYD62" s="26"/>
      <c r="PYE62" s="26"/>
      <c r="PYF62" s="26"/>
      <c r="PYG62" s="26"/>
      <c r="PYH62" s="26"/>
      <c r="PYI62" s="26"/>
      <c r="PYJ62" s="26"/>
      <c r="PYK62" s="26"/>
      <c r="PYL62" s="26"/>
      <c r="PYM62" s="26"/>
      <c r="PYN62" s="26"/>
      <c r="PYO62" s="26"/>
      <c r="PYP62" s="26"/>
      <c r="PYQ62" s="26"/>
      <c r="PYR62" s="26"/>
      <c r="PYS62" s="26"/>
      <c r="PYT62" s="26"/>
      <c r="PYU62" s="26"/>
      <c r="PYV62" s="26"/>
      <c r="PYW62" s="26"/>
      <c r="PYX62" s="26"/>
      <c r="PYY62" s="26"/>
      <c r="PYZ62" s="26"/>
      <c r="PZA62" s="26"/>
      <c r="PZB62" s="26"/>
      <c r="PZC62" s="26"/>
      <c r="PZD62" s="26"/>
      <c r="PZE62" s="26"/>
      <c r="PZF62" s="26"/>
      <c r="PZG62" s="26"/>
      <c r="PZH62" s="26"/>
      <c r="PZI62" s="26"/>
      <c r="PZJ62" s="26"/>
      <c r="PZK62" s="26"/>
      <c r="PZL62" s="26"/>
      <c r="PZM62" s="26"/>
      <c r="PZN62" s="26"/>
      <c r="PZO62" s="26"/>
      <c r="PZP62" s="26"/>
      <c r="PZQ62" s="26"/>
      <c r="PZR62" s="26"/>
      <c r="PZS62" s="26"/>
      <c r="PZT62" s="26"/>
      <c r="PZU62" s="26"/>
      <c r="PZV62" s="26"/>
      <c r="PZW62" s="26"/>
      <c r="PZX62" s="26"/>
      <c r="PZY62" s="26"/>
      <c r="PZZ62" s="26"/>
      <c r="QAA62" s="26"/>
      <c r="QAB62" s="26"/>
      <c r="QAC62" s="26"/>
      <c r="QAD62" s="26"/>
      <c r="QAE62" s="26"/>
      <c r="QAF62" s="26"/>
      <c r="QAG62" s="26"/>
      <c r="QAH62" s="26"/>
      <c r="QAI62" s="26"/>
      <c r="QAJ62" s="26"/>
      <c r="QAK62" s="26"/>
      <c r="QAL62" s="26"/>
      <c r="QAM62" s="26"/>
      <c r="QAN62" s="26"/>
      <c r="QAO62" s="26"/>
      <c r="QAP62" s="26"/>
      <c r="QAQ62" s="26"/>
      <c r="QAR62" s="26"/>
      <c r="QAS62" s="26"/>
      <c r="QAT62" s="26"/>
      <c r="QAU62" s="26"/>
      <c r="QAV62" s="26"/>
      <c r="QAW62" s="26"/>
      <c r="QAX62" s="26"/>
      <c r="QAY62" s="26"/>
      <c r="QAZ62" s="26"/>
      <c r="QBA62" s="26"/>
      <c r="QBB62" s="26"/>
      <c r="QBC62" s="26"/>
      <c r="QBD62" s="26"/>
      <c r="QBE62" s="26"/>
      <c r="QBF62" s="26"/>
      <c r="QBG62" s="26"/>
      <c r="QBH62" s="26"/>
      <c r="QBI62" s="26"/>
      <c r="QBJ62" s="26"/>
      <c r="QBK62" s="26"/>
      <c r="QBL62" s="26"/>
      <c r="QBM62" s="26"/>
      <c r="QBN62" s="26"/>
      <c r="QBO62" s="26"/>
      <c r="QBP62" s="26"/>
      <c r="QBQ62" s="26"/>
      <c r="QBR62" s="26"/>
      <c r="QBS62" s="26"/>
      <c r="QBT62" s="26"/>
      <c r="QBU62" s="26"/>
      <c r="QBV62" s="26"/>
      <c r="QBW62" s="26"/>
      <c r="QBX62" s="26"/>
      <c r="QBY62" s="26"/>
      <c r="QBZ62" s="26"/>
      <c r="QCA62" s="26"/>
      <c r="QCB62" s="26"/>
      <c r="QCC62" s="26"/>
      <c r="QCD62" s="26"/>
      <c r="QCE62" s="26"/>
      <c r="QCF62" s="26"/>
      <c r="QCG62" s="26"/>
      <c r="QCH62" s="26"/>
      <c r="QCI62" s="26"/>
      <c r="QCJ62" s="26"/>
      <c r="QCK62" s="26"/>
      <c r="QCL62" s="26"/>
      <c r="QCM62" s="26"/>
      <c r="QCN62" s="26"/>
      <c r="QCO62" s="26"/>
      <c r="QCP62" s="26"/>
      <c r="QCQ62" s="26"/>
      <c r="QCR62" s="26"/>
      <c r="QCS62" s="26"/>
      <c r="QCT62" s="26"/>
      <c r="QCU62" s="26"/>
      <c r="QCV62" s="26"/>
      <c r="QCW62" s="26"/>
      <c r="QCX62" s="26"/>
      <c r="QCY62" s="26"/>
      <c r="QCZ62" s="26"/>
      <c r="QDA62" s="26"/>
      <c r="QDB62" s="26"/>
      <c r="QDC62" s="26"/>
      <c r="QDD62" s="26"/>
      <c r="QDE62" s="26"/>
      <c r="QDF62" s="26"/>
      <c r="QDG62" s="26"/>
      <c r="QDH62" s="26"/>
      <c r="QDI62" s="26"/>
      <c r="QDJ62" s="26"/>
      <c r="QDK62" s="26"/>
      <c r="QDL62" s="26"/>
      <c r="QDM62" s="26"/>
      <c r="QDN62" s="26"/>
      <c r="QDO62" s="26"/>
      <c r="QDP62" s="26"/>
      <c r="QDQ62" s="26"/>
      <c r="QDR62" s="26"/>
      <c r="QDS62" s="26"/>
      <c r="QDT62" s="26"/>
      <c r="QDU62" s="26"/>
      <c r="QDV62" s="26"/>
      <c r="QDW62" s="26"/>
      <c r="QDX62" s="26"/>
      <c r="QDY62" s="26"/>
      <c r="QDZ62" s="26"/>
      <c r="QEA62" s="26"/>
      <c r="QEB62" s="26"/>
      <c r="QEC62" s="26"/>
      <c r="QED62" s="26"/>
      <c r="QEE62" s="26"/>
      <c r="QEF62" s="26"/>
      <c r="QEG62" s="26"/>
      <c r="QEH62" s="26"/>
      <c r="QEI62" s="26"/>
      <c r="QEJ62" s="26"/>
      <c r="QEK62" s="26"/>
      <c r="QEL62" s="26"/>
      <c r="QEM62" s="26"/>
      <c r="QEN62" s="26"/>
      <c r="QEO62" s="26"/>
      <c r="QEP62" s="26"/>
      <c r="QEQ62" s="26"/>
      <c r="QER62" s="26"/>
      <c r="QES62" s="26"/>
      <c r="QET62" s="26"/>
      <c r="QEU62" s="26"/>
      <c r="QEV62" s="26"/>
      <c r="QEW62" s="26"/>
      <c r="QEX62" s="26"/>
      <c r="QEY62" s="26"/>
      <c r="QEZ62" s="26"/>
      <c r="QFA62" s="26"/>
      <c r="QFB62" s="26"/>
      <c r="QFC62" s="26"/>
      <c r="QFD62" s="26"/>
      <c r="QFE62" s="26"/>
      <c r="QFF62" s="26"/>
      <c r="QFG62" s="26"/>
      <c r="QFH62" s="26"/>
      <c r="QFI62" s="26"/>
      <c r="QFJ62" s="26"/>
      <c r="QFK62" s="26"/>
      <c r="QFL62" s="26"/>
      <c r="QFM62" s="26"/>
      <c r="QFN62" s="26"/>
      <c r="QFO62" s="26"/>
      <c r="QFP62" s="26"/>
      <c r="QFQ62" s="26"/>
      <c r="QFR62" s="26"/>
      <c r="QFS62" s="26"/>
      <c r="QFT62" s="26"/>
      <c r="QFU62" s="26"/>
      <c r="QFV62" s="26"/>
      <c r="QFW62" s="26"/>
      <c r="QFX62" s="26"/>
      <c r="QFY62" s="26"/>
      <c r="QFZ62" s="26"/>
      <c r="QGA62" s="26"/>
      <c r="QGB62" s="26"/>
      <c r="QGC62" s="26"/>
      <c r="QGD62" s="26"/>
      <c r="QGE62" s="26"/>
      <c r="QGF62" s="26"/>
      <c r="QGG62" s="26"/>
      <c r="QGH62" s="26"/>
      <c r="QGI62" s="26"/>
      <c r="QGJ62" s="26"/>
      <c r="QGK62" s="26"/>
      <c r="QGL62" s="26"/>
      <c r="QGM62" s="26"/>
      <c r="QGN62" s="26"/>
      <c r="QGO62" s="26"/>
      <c r="QGP62" s="26"/>
      <c r="QGQ62" s="26"/>
      <c r="QGR62" s="26"/>
      <c r="QGS62" s="26"/>
      <c r="QGT62" s="26"/>
      <c r="QGU62" s="26"/>
      <c r="QGV62" s="26"/>
      <c r="QGW62" s="26"/>
      <c r="QGX62" s="26"/>
      <c r="QGY62" s="26"/>
      <c r="QGZ62" s="26"/>
      <c r="QHA62" s="26"/>
      <c r="QHB62" s="26"/>
      <c r="QHC62" s="26"/>
      <c r="QHD62" s="26"/>
      <c r="QHE62" s="26"/>
      <c r="QHF62" s="26"/>
      <c r="QHG62" s="26"/>
      <c r="QHH62" s="26"/>
      <c r="QHI62" s="26"/>
      <c r="QHJ62" s="26"/>
      <c r="QHK62" s="26"/>
      <c r="QHL62" s="26"/>
      <c r="QHM62" s="26"/>
      <c r="QHN62" s="26"/>
      <c r="QHO62" s="26"/>
      <c r="QHP62" s="26"/>
      <c r="QHQ62" s="26"/>
      <c r="QHR62" s="26"/>
      <c r="QHS62" s="26"/>
      <c r="QHT62" s="26"/>
      <c r="QHU62" s="26"/>
      <c r="QHV62" s="26"/>
      <c r="QHW62" s="26"/>
      <c r="QHX62" s="26"/>
      <c r="QHY62" s="26"/>
      <c r="QHZ62" s="26"/>
      <c r="QIA62" s="26"/>
      <c r="QIB62" s="26"/>
      <c r="QIC62" s="26"/>
      <c r="QID62" s="26"/>
      <c r="QIE62" s="26"/>
      <c r="QIF62" s="26"/>
      <c r="QIG62" s="26"/>
      <c r="QIH62" s="26"/>
      <c r="QII62" s="26"/>
      <c r="QIJ62" s="26"/>
      <c r="QIK62" s="26"/>
      <c r="QIL62" s="26"/>
      <c r="QIM62" s="26"/>
      <c r="QIN62" s="26"/>
      <c r="QIO62" s="26"/>
      <c r="QIP62" s="26"/>
      <c r="QIQ62" s="26"/>
      <c r="QIR62" s="26"/>
      <c r="QIS62" s="26"/>
      <c r="QIT62" s="26"/>
      <c r="QIU62" s="26"/>
      <c r="QIV62" s="26"/>
      <c r="QIW62" s="26"/>
      <c r="QIX62" s="26"/>
      <c r="QIY62" s="26"/>
      <c r="QIZ62" s="26"/>
      <c r="QJA62" s="26"/>
      <c r="QJB62" s="26"/>
      <c r="QJC62" s="26"/>
      <c r="QJD62" s="26"/>
      <c r="QJE62" s="26"/>
      <c r="QJF62" s="26"/>
      <c r="QJG62" s="26"/>
      <c r="QJH62" s="26"/>
      <c r="QJI62" s="26"/>
      <c r="QJJ62" s="26"/>
      <c r="QJK62" s="26"/>
      <c r="QJL62" s="26"/>
      <c r="QJM62" s="26"/>
      <c r="QJN62" s="26"/>
      <c r="QJO62" s="26"/>
      <c r="QJP62" s="26"/>
      <c r="QJQ62" s="26"/>
      <c r="QJR62" s="26"/>
      <c r="QJS62" s="26"/>
      <c r="QJT62" s="26"/>
      <c r="QJU62" s="26"/>
      <c r="QJV62" s="26"/>
      <c r="QJW62" s="26"/>
      <c r="QJX62" s="26"/>
      <c r="QJY62" s="26"/>
      <c r="QJZ62" s="26"/>
      <c r="QKA62" s="26"/>
      <c r="QKB62" s="26"/>
      <c r="QKC62" s="26"/>
      <c r="QKD62" s="26"/>
      <c r="QKE62" s="26"/>
      <c r="QKF62" s="26"/>
      <c r="QKG62" s="26"/>
      <c r="QKH62" s="26"/>
      <c r="QKI62" s="26"/>
      <c r="QKJ62" s="26"/>
      <c r="QKK62" s="26"/>
      <c r="QKL62" s="26"/>
      <c r="QKM62" s="26"/>
      <c r="QKN62" s="26"/>
      <c r="QKO62" s="26"/>
      <c r="QKP62" s="26"/>
      <c r="QKQ62" s="26"/>
      <c r="QKR62" s="26"/>
      <c r="QKS62" s="26"/>
      <c r="QKT62" s="26"/>
      <c r="QKU62" s="26"/>
      <c r="QKV62" s="26"/>
      <c r="QKW62" s="26"/>
      <c r="QKX62" s="26"/>
      <c r="QKY62" s="26"/>
      <c r="QKZ62" s="26"/>
      <c r="QLA62" s="26"/>
      <c r="QLB62" s="26"/>
      <c r="QLC62" s="26"/>
      <c r="QLD62" s="26"/>
      <c r="QLE62" s="26"/>
      <c r="QLF62" s="26"/>
      <c r="QLG62" s="26"/>
      <c r="QLH62" s="26"/>
      <c r="QLI62" s="26"/>
      <c r="QLJ62" s="26"/>
      <c r="QLK62" s="26"/>
      <c r="QLL62" s="26"/>
      <c r="QLM62" s="26"/>
      <c r="QLN62" s="26"/>
      <c r="QLO62" s="26"/>
      <c r="QLP62" s="26"/>
      <c r="QLQ62" s="26"/>
      <c r="QLR62" s="26"/>
      <c r="QLS62" s="26"/>
      <c r="QLT62" s="26"/>
      <c r="QLU62" s="26"/>
      <c r="QLV62" s="26"/>
      <c r="QLW62" s="26"/>
      <c r="QLX62" s="26"/>
      <c r="QLY62" s="26"/>
      <c r="QLZ62" s="26"/>
      <c r="QMA62" s="26"/>
      <c r="QMB62" s="26"/>
      <c r="QMC62" s="26"/>
      <c r="QMD62" s="26"/>
      <c r="QME62" s="26"/>
      <c r="QMF62" s="26"/>
      <c r="QMG62" s="26"/>
      <c r="QMH62" s="26"/>
      <c r="QMI62" s="26"/>
      <c r="QMJ62" s="26"/>
      <c r="QMK62" s="26"/>
      <c r="QML62" s="26"/>
      <c r="QMM62" s="26"/>
      <c r="QMN62" s="26"/>
      <c r="QMO62" s="26"/>
      <c r="QMP62" s="26"/>
      <c r="QMQ62" s="26"/>
      <c r="QMR62" s="26"/>
      <c r="QMS62" s="26"/>
      <c r="QMT62" s="26"/>
      <c r="QMU62" s="26"/>
      <c r="QMV62" s="26"/>
      <c r="QMW62" s="26"/>
      <c r="QMX62" s="26"/>
      <c r="QMY62" s="26"/>
      <c r="QMZ62" s="26"/>
      <c r="QNA62" s="26"/>
      <c r="QNB62" s="26"/>
      <c r="QNC62" s="26"/>
      <c r="QND62" s="26"/>
      <c r="QNE62" s="26"/>
      <c r="QNF62" s="26"/>
      <c r="QNG62" s="26"/>
      <c r="QNH62" s="26"/>
      <c r="QNI62" s="26"/>
      <c r="QNJ62" s="26"/>
      <c r="QNK62" s="26"/>
      <c r="QNL62" s="26"/>
      <c r="QNM62" s="26"/>
      <c r="QNN62" s="26"/>
      <c r="QNO62" s="26"/>
      <c r="QNP62" s="26"/>
      <c r="QNQ62" s="26"/>
      <c r="QNR62" s="26"/>
      <c r="QNS62" s="26"/>
      <c r="QNT62" s="26"/>
      <c r="QNU62" s="26"/>
      <c r="QNV62" s="26"/>
      <c r="QNW62" s="26"/>
      <c r="QNX62" s="26"/>
      <c r="QNY62" s="26"/>
      <c r="QNZ62" s="26"/>
      <c r="QOA62" s="26"/>
      <c r="QOB62" s="26"/>
      <c r="QOC62" s="26"/>
      <c r="QOD62" s="26"/>
      <c r="QOE62" s="26"/>
      <c r="QOF62" s="26"/>
      <c r="QOG62" s="26"/>
      <c r="QOH62" s="26"/>
      <c r="QOI62" s="26"/>
      <c r="QOJ62" s="26"/>
      <c r="QOK62" s="26"/>
      <c r="QOL62" s="26"/>
      <c r="QOM62" s="26"/>
      <c r="QON62" s="26"/>
      <c r="QOO62" s="26"/>
      <c r="QOP62" s="26"/>
      <c r="QOQ62" s="26"/>
      <c r="QOR62" s="26"/>
      <c r="QOS62" s="26"/>
      <c r="QOT62" s="26"/>
      <c r="QOU62" s="26"/>
      <c r="QOV62" s="26"/>
      <c r="QOW62" s="26"/>
      <c r="QOX62" s="26"/>
      <c r="QOY62" s="26"/>
      <c r="QOZ62" s="26"/>
      <c r="QPA62" s="26"/>
      <c r="QPB62" s="26"/>
      <c r="QPC62" s="26"/>
      <c r="QPD62" s="26"/>
      <c r="QPE62" s="26"/>
      <c r="QPF62" s="26"/>
      <c r="QPG62" s="26"/>
      <c r="QPH62" s="26"/>
      <c r="QPI62" s="26"/>
      <c r="QPJ62" s="26"/>
      <c r="QPK62" s="26"/>
      <c r="QPL62" s="26"/>
      <c r="QPM62" s="26"/>
      <c r="QPN62" s="26"/>
      <c r="QPO62" s="26"/>
      <c r="QPP62" s="26"/>
      <c r="QPQ62" s="26"/>
      <c r="QPR62" s="26"/>
      <c r="QPS62" s="26"/>
      <c r="QPT62" s="26"/>
      <c r="QPU62" s="26"/>
      <c r="QPV62" s="26"/>
      <c r="QPW62" s="26"/>
      <c r="QPX62" s="26"/>
      <c r="QPY62" s="26"/>
      <c r="QPZ62" s="26"/>
      <c r="QQA62" s="26"/>
      <c r="QQB62" s="26"/>
      <c r="QQC62" s="26"/>
      <c r="QQD62" s="26"/>
      <c r="QQE62" s="26"/>
      <c r="QQF62" s="26"/>
      <c r="QQG62" s="26"/>
      <c r="QQH62" s="26"/>
      <c r="QQI62" s="26"/>
      <c r="QQJ62" s="26"/>
      <c r="QQK62" s="26"/>
      <c r="QQL62" s="26"/>
      <c r="QQM62" s="26"/>
      <c r="QQN62" s="26"/>
      <c r="QQO62" s="26"/>
      <c r="QQP62" s="26"/>
      <c r="QQQ62" s="26"/>
      <c r="QQR62" s="26"/>
      <c r="QQS62" s="26"/>
      <c r="QQT62" s="26"/>
      <c r="QQU62" s="26"/>
      <c r="QQV62" s="26"/>
      <c r="QQW62" s="26"/>
      <c r="QQX62" s="26"/>
      <c r="QQY62" s="26"/>
      <c r="QQZ62" s="26"/>
      <c r="QRA62" s="26"/>
      <c r="QRB62" s="26"/>
      <c r="QRC62" s="26"/>
      <c r="QRD62" s="26"/>
      <c r="QRE62" s="26"/>
      <c r="QRF62" s="26"/>
      <c r="QRG62" s="26"/>
      <c r="QRH62" s="26"/>
      <c r="QRI62" s="26"/>
      <c r="QRJ62" s="26"/>
      <c r="QRK62" s="26"/>
      <c r="QRL62" s="26"/>
      <c r="QRM62" s="26"/>
      <c r="QRN62" s="26"/>
      <c r="QRO62" s="26"/>
      <c r="QRP62" s="26"/>
      <c r="QRQ62" s="26"/>
      <c r="QRR62" s="26"/>
      <c r="QRS62" s="26"/>
      <c r="QRT62" s="26"/>
      <c r="QRU62" s="26"/>
      <c r="QRV62" s="26"/>
      <c r="QRW62" s="26"/>
      <c r="QRX62" s="26"/>
      <c r="QRY62" s="26"/>
      <c r="QRZ62" s="26"/>
      <c r="QSA62" s="26"/>
      <c r="QSB62" s="26"/>
      <c r="QSC62" s="26"/>
      <c r="QSD62" s="26"/>
      <c r="QSE62" s="26"/>
      <c r="QSF62" s="26"/>
      <c r="QSG62" s="26"/>
      <c r="QSH62" s="26"/>
      <c r="QSI62" s="26"/>
      <c r="QSJ62" s="26"/>
      <c r="QSK62" s="26"/>
      <c r="QSL62" s="26"/>
      <c r="QSM62" s="26"/>
      <c r="QSN62" s="26"/>
      <c r="QSO62" s="26"/>
      <c r="QSP62" s="26"/>
      <c r="QSQ62" s="26"/>
      <c r="QSR62" s="26"/>
      <c r="QSS62" s="26"/>
      <c r="QST62" s="26"/>
      <c r="QSU62" s="26"/>
      <c r="QSV62" s="26"/>
      <c r="QSW62" s="26"/>
      <c r="QSX62" s="26"/>
      <c r="QSY62" s="26"/>
      <c r="QSZ62" s="26"/>
      <c r="QTA62" s="26"/>
      <c r="QTB62" s="26"/>
      <c r="QTC62" s="26"/>
      <c r="QTD62" s="26"/>
      <c r="QTE62" s="26"/>
      <c r="QTF62" s="26"/>
      <c r="QTG62" s="26"/>
      <c r="QTH62" s="26"/>
      <c r="QTI62" s="26"/>
      <c r="QTJ62" s="26"/>
      <c r="QTK62" s="26"/>
      <c r="QTL62" s="26"/>
      <c r="QTM62" s="26"/>
      <c r="QTN62" s="26"/>
      <c r="QTO62" s="26"/>
      <c r="QTP62" s="26"/>
      <c r="QTQ62" s="26"/>
      <c r="QTR62" s="26"/>
      <c r="QTS62" s="26"/>
      <c r="QTT62" s="26"/>
      <c r="QTU62" s="26"/>
      <c r="QTV62" s="26"/>
      <c r="QTW62" s="26"/>
      <c r="QTX62" s="26"/>
      <c r="QTY62" s="26"/>
      <c r="QTZ62" s="26"/>
      <c r="QUA62" s="26"/>
      <c r="QUB62" s="26"/>
      <c r="QUC62" s="26"/>
      <c r="QUD62" s="26"/>
      <c r="QUE62" s="26"/>
      <c r="QUF62" s="26"/>
      <c r="QUG62" s="26"/>
      <c r="QUH62" s="26"/>
      <c r="QUI62" s="26"/>
      <c r="QUJ62" s="26"/>
      <c r="QUK62" s="26"/>
      <c r="QUL62" s="26"/>
      <c r="QUM62" s="26"/>
      <c r="QUN62" s="26"/>
      <c r="QUO62" s="26"/>
      <c r="QUP62" s="26"/>
      <c r="QUQ62" s="26"/>
      <c r="QUR62" s="26"/>
      <c r="QUS62" s="26"/>
      <c r="QUT62" s="26"/>
      <c r="QUU62" s="26"/>
      <c r="QUV62" s="26"/>
      <c r="QUW62" s="26"/>
      <c r="QUX62" s="26"/>
      <c r="QUY62" s="26"/>
      <c r="QUZ62" s="26"/>
      <c r="QVA62" s="26"/>
      <c r="QVB62" s="26"/>
      <c r="QVC62" s="26"/>
      <c r="QVD62" s="26"/>
      <c r="QVE62" s="26"/>
      <c r="QVF62" s="26"/>
      <c r="QVG62" s="26"/>
      <c r="QVH62" s="26"/>
      <c r="QVI62" s="26"/>
      <c r="QVJ62" s="26"/>
      <c r="QVK62" s="26"/>
      <c r="QVL62" s="26"/>
      <c r="QVM62" s="26"/>
      <c r="QVN62" s="26"/>
      <c r="QVO62" s="26"/>
      <c r="QVP62" s="26"/>
      <c r="QVQ62" s="26"/>
      <c r="QVR62" s="26"/>
      <c r="QVS62" s="26"/>
      <c r="QVT62" s="26"/>
      <c r="QVU62" s="26"/>
      <c r="QVV62" s="26"/>
      <c r="QVW62" s="26"/>
      <c r="QVX62" s="26"/>
      <c r="QVY62" s="26"/>
      <c r="QVZ62" s="26"/>
      <c r="QWA62" s="26"/>
      <c r="QWB62" s="26"/>
      <c r="QWC62" s="26"/>
      <c r="QWD62" s="26"/>
      <c r="QWE62" s="26"/>
      <c r="QWF62" s="26"/>
      <c r="QWG62" s="26"/>
      <c r="QWH62" s="26"/>
      <c r="QWI62" s="26"/>
      <c r="QWJ62" s="26"/>
      <c r="QWK62" s="26"/>
      <c r="QWL62" s="26"/>
      <c r="QWM62" s="26"/>
      <c r="QWN62" s="26"/>
      <c r="QWO62" s="26"/>
      <c r="QWP62" s="26"/>
      <c r="QWQ62" s="26"/>
      <c r="QWR62" s="26"/>
      <c r="QWS62" s="26"/>
      <c r="QWT62" s="26"/>
      <c r="QWU62" s="26"/>
      <c r="QWV62" s="26"/>
      <c r="QWW62" s="26"/>
      <c r="QWX62" s="26"/>
      <c r="QWY62" s="26"/>
      <c r="QWZ62" s="26"/>
      <c r="QXA62" s="26"/>
      <c r="QXB62" s="26"/>
      <c r="QXC62" s="26"/>
      <c r="QXD62" s="26"/>
      <c r="QXE62" s="26"/>
      <c r="QXF62" s="26"/>
      <c r="QXG62" s="26"/>
      <c r="QXH62" s="26"/>
      <c r="QXI62" s="26"/>
      <c r="QXJ62" s="26"/>
      <c r="QXK62" s="26"/>
      <c r="QXL62" s="26"/>
      <c r="QXM62" s="26"/>
      <c r="QXN62" s="26"/>
      <c r="QXO62" s="26"/>
      <c r="QXP62" s="26"/>
      <c r="QXQ62" s="26"/>
      <c r="QXR62" s="26"/>
      <c r="QXS62" s="26"/>
      <c r="QXT62" s="26"/>
      <c r="QXU62" s="26"/>
      <c r="QXV62" s="26"/>
      <c r="QXW62" s="26"/>
      <c r="QXX62" s="26"/>
      <c r="QXY62" s="26"/>
      <c r="QXZ62" s="26"/>
      <c r="QYA62" s="26"/>
      <c r="QYB62" s="26"/>
      <c r="QYC62" s="26"/>
      <c r="QYD62" s="26"/>
      <c r="QYE62" s="26"/>
      <c r="QYF62" s="26"/>
      <c r="QYG62" s="26"/>
      <c r="QYH62" s="26"/>
      <c r="QYI62" s="26"/>
      <c r="QYJ62" s="26"/>
      <c r="QYK62" s="26"/>
      <c r="QYL62" s="26"/>
      <c r="QYM62" s="26"/>
      <c r="QYN62" s="26"/>
      <c r="QYO62" s="26"/>
      <c r="QYP62" s="26"/>
      <c r="QYQ62" s="26"/>
      <c r="QYR62" s="26"/>
      <c r="QYS62" s="26"/>
      <c r="QYT62" s="26"/>
      <c r="QYU62" s="26"/>
      <c r="QYV62" s="26"/>
      <c r="QYW62" s="26"/>
      <c r="QYX62" s="26"/>
      <c r="QYY62" s="26"/>
      <c r="QYZ62" s="26"/>
      <c r="QZA62" s="26"/>
      <c r="QZB62" s="26"/>
      <c r="QZC62" s="26"/>
      <c r="QZD62" s="26"/>
      <c r="QZE62" s="26"/>
      <c r="QZF62" s="26"/>
      <c r="QZG62" s="26"/>
      <c r="QZH62" s="26"/>
      <c r="QZI62" s="26"/>
      <c r="QZJ62" s="26"/>
      <c r="QZK62" s="26"/>
      <c r="QZL62" s="26"/>
      <c r="QZM62" s="26"/>
      <c r="QZN62" s="26"/>
      <c r="QZO62" s="26"/>
      <c r="QZP62" s="26"/>
      <c r="QZQ62" s="26"/>
      <c r="QZR62" s="26"/>
      <c r="QZS62" s="26"/>
      <c r="QZT62" s="26"/>
      <c r="QZU62" s="26"/>
      <c r="QZV62" s="26"/>
      <c r="QZW62" s="26"/>
      <c r="QZX62" s="26"/>
      <c r="QZY62" s="26"/>
      <c r="QZZ62" s="26"/>
      <c r="RAA62" s="26"/>
      <c r="RAB62" s="26"/>
      <c r="RAC62" s="26"/>
      <c r="RAD62" s="26"/>
      <c r="RAE62" s="26"/>
      <c r="RAF62" s="26"/>
      <c r="RAG62" s="26"/>
      <c r="RAH62" s="26"/>
      <c r="RAI62" s="26"/>
      <c r="RAJ62" s="26"/>
      <c r="RAK62" s="26"/>
      <c r="RAL62" s="26"/>
      <c r="RAM62" s="26"/>
      <c r="RAN62" s="26"/>
      <c r="RAO62" s="26"/>
      <c r="RAP62" s="26"/>
      <c r="RAQ62" s="26"/>
      <c r="RAR62" s="26"/>
      <c r="RAS62" s="26"/>
      <c r="RAT62" s="26"/>
      <c r="RAU62" s="26"/>
      <c r="RAV62" s="26"/>
      <c r="RAW62" s="26"/>
      <c r="RAX62" s="26"/>
      <c r="RAY62" s="26"/>
      <c r="RAZ62" s="26"/>
      <c r="RBA62" s="26"/>
      <c r="RBB62" s="26"/>
      <c r="RBC62" s="26"/>
      <c r="RBD62" s="26"/>
      <c r="RBE62" s="26"/>
      <c r="RBF62" s="26"/>
      <c r="RBG62" s="26"/>
      <c r="RBH62" s="26"/>
      <c r="RBI62" s="26"/>
      <c r="RBJ62" s="26"/>
      <c r="RBK62" s="26"/>
      <c r="RBL62" s="26"/>
      <c r="RBM62" s="26"/>
      <c r="RBN62" s="26"/>
      <c r="RBO62" s="26"/>
      <c r="RBP62" s="26"/>
      <c r="RBQ62" s="26"/>
      <c r="RBR62" s="26"/>
      <c r="RBS62" s="26"/>
      <c r="RBT62" s="26"/>
      <c r="RBU62" s="26"/>
      <c r="RBV62" s="26"/>
      <c r="RBW62" s="26"/>
      <c r="RBX62" s="26"/>
      <c r="RBY62" s="26"/>
      <c r="RBZ62" s="26"/>
      <c r="RCA62" s="26"/>
      <c r="RCB62" s="26"/>
      <c r="RCC62" s="26"/>
      <c r="RCD62" s="26"/>
      <c r="RCE62" s="26"/>
      <c r="RCF62" s="26"/>
      <c r="RCG62" s="26"/>
      <c r="RCH62" s="26"/>
      <c r="RCI62" s="26"/>
      <c r="RCJ62" s="26"/>
      <c r="RCK62" s="26"/>
      <c r="RCL62" s="26"/>
      <c r="RCM62" s="26"/>
      <c r="RCN62" s="26"/>
      <c r="RCO62" s="26"/>
      <c r="RCP62" s="26"/>
      <c r="RCQ62" s="26"/>
      <c r="RCR62" s="26"/>
      <c r="RCS62" s="26"/>
      <c r="RCT62" s="26"/>
      <c r="RCU62" s="26"/>
      <c r="RCV62" s="26"/>
      <c r="RCW62" s="26"/>
      <c r="RCX62" s="26"/>
      <c r="RCY62" s="26"/>
      <c r="RCZ62" s="26"/>
      <c r="RDA62" s="26"/>
      <c r="RDB62" s="26"/>
      <c r="RDC62" s="26"/>
      <c r="RDD62" s="26"/>
      <c r="RDE62" s="26"/>
      <c r="RDF62" s="26"/>
      <c r="RDG62" s="26"/>
      <c r="RDH62" s="26"/>
      <c r="RDI62" s="26"/>
      <c r="RDJ62" s="26"/>
      <c r="RDK62" s="26"/>
      <c r="RDL62" s="26"/>
      <c r="RDM62" s="26"/>
      <c r="RDN62" s="26"/>
      <c r="RDO62" s="26"/>
      <c r="RDP62" s="26"/>
      <c r="RDQ62" s="26"/>
      <c r="RDR62" s="26"/>
      <c r="RDS62" s="26"/>
      <c r="RDT62" s="26"/>
      <c r="RDU62" s="26"/>
      <c r="RDV62" s="26"/>
      <c r="RDW62" s="26"/>
      <c r="RDX62" s="26"/>
      <c r="RDY62" s="26"/>
      <c r="RDZ62" s="26"/>
      <c r="REA62" s="26"/>
      <c r="REB62" s="26"/>
      <c r="REC62" s="26"/>
      <c r="RED62" s="26"/>
      <c r="REE62" s="26"/>
      <c r="REF62" s="26"/>
      <c r="REG62" s="26"/>
      <c r="REH62" s="26"/>
      <c r="REI62" s="26"/>
      <c r="REJ62" s="26"/>
      <c r="REK62" s="26"/>
      <c r="REL62" s="26"/>
      <c r="REM62" s="26"/>
      <c r="REN62" s="26"/>
      <c r="REO62" s="26"/>
      <c r="REP62" s="26"/>
      <c r="REQ62" s="26"/>
      <c r="RER62" s="26"/>
      <c r="RES62" s="26"/>
      <c r="RET62" s="26"/>
      <c r="REU62" s="26"/>
      <c r="REV62" s="26"/>
      <c r="REW62" s="26"/>
      <c r="REX62" s="26"/>
      <c r="REY62" s="26"/>
      <c r="REZ62" s="26"/>
      <c r="RFA62" s="26"/>
      <c r="RFB62" s="26"/>
      <c r="RFC62" s="26"/>
      <c r="RFD62" s="26"/>
      <c r="RFE62" s="26"/>
      <c r="RFF62" s="26"/>
      <c r="RFG62" s="26"/>
      <c r="RFH62" s="26"/>
      <c r="RFI62" s="26"/>
      <c r="RFJ62" s="26"/>
      <c r="RFK62" s="26"/>
      <c r="RFL62" s="26"/>
      <c r="RFM62" s="26"/>
      <c r="RFN62" s="26"/>
      <c r="RFO62" s="26"/>
      <c r="RFP62" s="26"/>
      <c r="RFQ62" s="26"/>
      <c r="RFR62" s="26"/>
      <c r="RFS62" s="26"/>
      <c r="RFT62" s="26"/>
      <c r="RFU62" s="26"/>
      <c r="RFV62" s="26"/>
      <c r="RFW62" s="26"/>
      <c r="RFX62" s="26"/>
      <c r="RFY62" s="26"/>
      <c r="RFZ62" s="26"/>
      <c r="RGA62" s="26"/>
      <c r="RGB62" s="26"/>
      <c r="RGC62" s="26"/>
      <c r="RGD62" s="26"/>
      <c r="RGE62" s="26"/>
      <c r="RGF62" s="26"/>
      <c r="RGG62" s="26"/>
      <c r="RGH62" s="26"/>
      <c r="RGI62" s="26"/>
      <c r="RGJ62" s="26"/>
      <c r="RGK62" s="26"/>
      <c r="RGL62" s="26"/>
      <c r="RGM62" s="26"/>
      <c r="RGN62" s="26"/>
      <c r="RGO62" s="26"/>
      <c r="RGP62" s="26"/>
      <c r="RGQ62" s="26"/>
      <c r="RGR62" s="26"/>
      <c r="RGS62" s="26"/>
      <c r="RGT62" s="26"/>
      <c r="RGU62" s="26"/>
      <c r="RGV62" s="26"/>
      <c r="RGW62" s="26"/>
      <c r="RGX62" s="26"/>
      <c r="RGY62" s="26"/>
      <c r="RGZ62" s="26"/>
      <c r="RHA62" s="26"/>
      <c r="RHB62" s="26"/>
      <c r="RHC62" s="26"/>
      <c r="RHD62" s="26"/>
      <c r="RHE62" s="26"/>
      <c r="RHF62" s="26"/>
      <c r="RHG62" s="26"/>
      <c r="RHH62" s="26"/>
      <c r="RHI62" s="26"/>
      <c r="RHJ62" s="26"/>
      <c r="RHK62" s="26"/>
      <c r="RHL62" s="26"/>
      <c r="RHM62" s="26"/>
      <c r="RHN62" s="26"/>
      <c r="RHO62" s="26"/>
      <c r="RHP62" s="26"/>
      <c r="RHQ62" s="26"/>
      <c r="RHR62" s="26"/>
      <c r="RHS62" s="26"/>
      <c r="RHT62" s="26"/>
      <c r="RHU62" s="26"/>
      <c r="RHV62" s="26"/>
      <c r="RHW62" s="26"/>
      <c r="RHX62" s="26"/>
      <c r="RHY62" s="26"/>
      <c r="RHZ62" s="26"/>
      <c r="RIA62" s="26"/>
      <c r="RIB62" s="26"/>
      <c r="RIC62" s="26"/>
      <c r="RID62" s="26"/>
      <c r="RIE62" s="26"/>
      <c r="RIF62" s="26"/>
      <c r="RIG62" s="26"/>
      <c r="RIH62" s="26"/>
      <c r="RII62" s="26"/>
      <c r="RIJ62" s="26"/>
      <c r="RIK62" s="26"/>
      <c r="RIL62" s="26"/>
      <c r="RIM62" s="26"/>
      <c r="RIN62" s="26"/>
      <c r="RIO62" s="26"/>
      <c r="RIP62" s="26"/>
      <c r="RIQ62" s="26"/>
      <c r="RIR62" s="26"/>
      <c r="RIS62" s="26"/>
      <c r="RIT62" s="26"/>
      <c r="RIU62" s="26"/>
      <c r="RIV62" s="26"/>
      <c r="RIW62" s="26"/>
      <c r="RIX62" s="26"/>
      <c r="RIY62" s="26"/>
      <c r="RIZ62" s="26"/>
      <c r="RJA62" s="26"/>
      <c r="RJB62" s="26"/>
      <c r="RJC62" s="26"/>
      <c r="RJD62" s="26"/>
      <c r="RJE62" s="26"/>
      <c r="RJF62" s="26"/>
      <c r="RJG62" s="26"/>
      <c r="RJH62" s="26"/>
      <c r="RJI62" s="26"/>
      <c r="RJJ62" s="26"/>
      <c r="RJK62" s="26"/>
      <c r="RJL62" s="26"/>
      <c r="RJM62" s="26"/>
      <c r="RJN62" s="26"/>
      <c r="RJO62" s="26"/>
      <c r="RJP62" s="26"/>
      <c r="RJQ62" s="26"/>
      <c r="RJR62" s="26"/>
      <c r="RJS62" s="26"/>
      <c r="RJT62" s="26"/>
      <c r="RJU62" s="26"/>
      <c r="RJV62" s="26"/>
      <c r="RJW62" s="26"/>
      <c r="RJX62" s="26"/>
      <c r="RJY62" s="26"/>
      <c r="RJZ62" s="26"/>
      <c r="RKA62" s="26"/>
      <c r="RKB62" s="26"/>
      <c r="RKC62" s="26"/>
      <c r="RKD62" s="26"/>
      <c r="RKE62" s="26"/>
      <c r="RKF62" s="26"/>
      <c r="RKG62" s="26"/>
      <c r="RKH62" s="26"/>
      <c r="RKI62" s="26"/>
      <c r="RKJ62" s="26"/>
      <c r="RKK62" s="26"/>
      <c r="RKL62" s="26"/>
      <c r="RKM62" s="26"/>
      <c r="RKN62" s="26"/>
      <c r="RKO62" s="26"/>
      <c r="RKP62" s="26"/>
      <c r="RKQ62" s="26"/>
      <c r="RKR62" s="26"/>
      <c r="RKS62" s="26"/>
      <c r="RKT62" s="26"/>
      <c r="RKU62" s="26"/>
      <c r="RKV62" s="26"/>
      <c r="RKW62" s="26"/>
      <c r="RKX62" s="26"/>
      <c r="RKY62" s="26"/>
      <c r="RKZ62" s="26"/>
      <c r="RLA62" s="26"/>
      <c r="RLB62" s="26"/>
      <c r="RLC62" s="26"/>
      <c r="RLD62" s="26"/>
      <c r="RLE62" s="26"/>
      <c r="RLF62" s="26"/>
      <c r="RLG62" s="26"/>
      <c r="RLH62" s="26"/>
      <c r="RLI62" s="26"/>
      <c r="RLJ62" s="26"/>
      <c r="RLK62" s="26"/>
      <c r="RLL62" s="26"/>
      <c r="RLM62" s="26"/>
      <c r="RLN62" s="26"/>
      <c r="RLO62" s="26"/>
      <c r="RLP62" s="26"/>
      <c r="RLQ62" s="26"/>
      <c r="RLR62" s="26"/>
      <c r="RLS62" s="26"/>
      <c r="RLT62" s="26"/>
      <c r="RLU62" s="26"/>
      <c r="RLV62" s="26"/>
      <c r="RLW62" s="26"/>
      <c r="RLX62" s="26"/>
      <c r="RLY62" s="26"/>
      <c r="RLZ62" s="26"/>
      <c r="RMA62" s="26"/>
      <c r="RMB62" s="26"/>
      <c r="RMC62" s="26"/>
      <c r="RMD62" s="26"/>
      <c r="RME62" s="26"/>
      <c r="RMF62" s="26"/>
      <c r="RMG62" s="26"/>
      <c r="RMH62" s="26"/>
      <c r="RMI62" s="26"/>
      <c r="RMJ62" s="26"/>
      <c r="RMK62" s="26"/>
      <c r="RML62" s="26"/>
      <c r="RMM62" s="26"/>
      <c r="RMN62" s="26"/>
      <c r="RMO62" s="26"/>
      <c r="RMP62" s="26"/>
      <c r="RMQ62" s="26"/>
      <c r="RMR62" s="26"/>
      <c r="RMS62" s="26"/>
      <c r="RMT62" s="26"/>
      <c r="RMU62" s="26"/>
      <c r="RMV62" s="26"/>
      <c r="RMW62" s="26"/>
      <c r="RMX62" s="26"/>
      <c r="RMY62" s="26"/>
      <c r="RMZ62" s="26"/>
      <c r="RNA62" s="26"/>
      <c r="RNB62" s="26"/>
      <c r="RNC62" s="26"/>
      <c r="RND62" s="26"/>
      <c r="RNE62" s="26"/>
      <c r="RNF62" s="26"/>
      <c r="RNG62" s="26"/>
      <c r="RNH62" s="26"/>
      <c r="RNI62" s="26"/>
      <c r="RNJ62" s="26"/>
      <c r="RNK62" s="26"/>
      <c r="RNL62" s="26"/>
      <c r="RNM62" s="26"/>
      <c r="RNN62" s="26"/>
      <c r="RNO62" s="26"/>
      <c r="RNP62" s="26"/>
      <c r="RNQ62" s="26"/>
      <c r="RNR62" s="26"/>
      <c r="RNS62" s="26"/>
      <c r="RNT62" s="26"/>
      <c r="RNU62" s="26"/>
      <c r="RNV62" s="26"/>
      <c r="RNW62" s="26"/>
      <c r="RNX62" s="26"/>
      <c r="RNY62" s="26"/>
      <c r="RNZ62" s="26"/>
      <c r="ROA62" s="26"/>
      <c r="ROB62" s="26"/>
      <c r="ROC62" s="26"/>
      <c r="ROD62" s="26"/>
      <c r="ROE62" s="26"/>
      <c r="ROF62" s="26"/>
      <c r="ROG62" s="26"/>
      <c r="ROH62" s="26"/>
      <c r="ROI62" s="26"/>
      <c r="ROJ62" s="26"/>
      <c r="ROK62" s="26"/>
      <c r="ROL62" s="26"/>
      <c r="ROM62" s="26"/>
      <c r="RON62" s="26"/>
      <c r="ROO62" s="26"/>
      <c r="ROP62" s="26"/>
      <c r="ROQ62" s="26"/>
      <c r="ROR62" s="26"/>
      <c r="ROS62" s="26"/>
      <c r="ROT62" s="26"/>
      <c r="ROU62" s="26"/>
      <c r="ROV62" s="26"/>
      <c r="ROW62" s="26"/>
      <c r="ROX62" s="26"/>
      <c r="ROY62" s="26"/>
      <c r="ROZ62" s="26"/>
      <c r="RPA62" s="26"/>
      <c r="RPB62" s="26"/>
      <c r="RPC62" s="26"/>
      <c r="RPD62" s="26"/>
      <c r="RPE62" s="26"/>
      <c r="RPF62" s="26"/>
      <c r="RPG62" s="26"/>
      <c r="RPH62" s="26"/>
      <c r="RPI62" s="26"/>
      <c r="RPJ62" s="26"/>
      <c r="RPK62" s="26"/>
      <c r="RPL62" s="26"/>
      <c r="RPM62" s="26"/>
      <c r="RPN62" s="26"/>
      <c r="RPO62" s="26"/>
      <c r="RPP62" s="26"/>
      <c r="RPQ62" s="26"/>
      <c r="RPR62" s="26"/>
      <c r="RPS62" s="26"/>
      <c r="RPT62" s="26"/>
      <c r="RPU62" s="26"/>
      <c r="RPV62" s="26"/>
      <c r="RPW62" s="26"/>
      <c r="RPX62" s="26"/>
      <c r="RPY62" s="26"/>
      <c r="RPZ62" s="26"/>
      <c r="RQA62" s="26"/>
      <c r="RQB62" s="26"/>
      <c r="RQC62" s="26"/>
      <c r="RQD62" s="26"/>
      <c r="RQE62" s="26"/>
      <c r="RQF62" s="26"/>
      <c r="RQG62" s="26"/>
      <c r="RQH62" s="26"/>
      <c r="RQI62" s="26"/>
      <c r="RQJ62" s="26"/>
      <c r="RQK62" s="26"/>
      <c r="RQL62" s="26"/>
      <c r="RQM62" s="26"/>
      <c r="RQN62" s="26"/>
      <c r="RQO62" s="26"/>
      <c r="RQP62" s="26"/>
      <c r="RQQ62" s="26"/>
      <c r="RQR62" s="26"/>
      <c r="RQS62" s="26"/>
      <c r="RQT62" s="26"/>
      <c r="RQU62" s="26"/>
      <c r="RQV62" s="26"/>
      <c r="RQW62" s="26"/>
      <c r="RQX62" s="26"/>
      <c r="RQY62" s="26"/>
      <c r="RQZ62" s="26"/>
      <c r="RRA62" s="26"/>
      <c r="RRB62" s="26"/>
      <c r="RRC62" s="26"/>
      <c r="RRD62" s="26"/>
      <c r="RRE62" s="26"/>
      <c r="RRF62" s="26"/>
      <c r="RRG62" s="26"/>
      <c r="RRH62" s="26"/>
      <c r="RRI62" s="26"/>
      <c r="RRJ62" s="26"/>
      <c r="RRK62" s="26"/>
      <c r="RRL62" s="26"/>
      <c r="RRM62" s="26"/>
      <c r="RRN62" s="26"/>
      <c r="RRO62" s="26"/>
      <c r="RRP62" s="26"/>
      <c r="RRQ62" s="26"/>
      <c r="RRR62" s="26"/>
      <c r="RRS62" s="26"/>
      <c r="RRT62" s="26"/>
      <c r="RRU62" s="26"/>
      <c r="RRV62" s="26"/>
      <c r="RRW62" s="26"/>
      <c r="RRX62" s="26"/>
      <c r="RRY62" s="26"/>
      <c r="RRZ62" s="26"/>
      <c r="RSA62" s="26"/>
      <c r="RSB62" s="26"/>
      <c r="RSC62" s="26"/>
      <c r="RSD62" s="26"/>
      <c r="RSE62" s="26"/>
      <c r="RSF62" s="26"/>
      <c r="RSG62" s="26"/>
      <c r="RSH62" s="26"/>
      <c r="RSI62" s="26"/>
      <c r="RSJ62" s="26"/>
      <c r="RSK62" s="26"/>
      <c r="RSL62" s="26"/>
      <c r="RSM62" s="26"/>
      <c r="RSN62" s="26"/>
      <c r="RSO62" s="26"/>
      <c r="RSP62" s="26"/>
      <c r="RSQ62" s="26"/>
      <c r="RSR62" s="26"/>
      <c r="RSS62" s="26"/>
      <c r="RST62" s="26"/>
      <c r="RSU62" s="26"/>
      <c r="RSV62" s="26"/>
      <c r="RSW62" s="26"/>
      <c r="RSX62" s="26"/>
      <c r="RSY62" s="26"/>
      <c r="RSZ62" s="26"/>
      <c r="RTA62" s="26"/>
      <c r="RTB62" s="26"/>
      <c r="RTC62" s="26"/>
      <c r="RTD62" s="26"/>
      <c r="RTE62" s="26"/>
      <c r="RTF62" s="26"/>
      <c r="RTG62" s="26"/>
      <c r="RTH62" s="26"/>
      <c r="RTI62" s="26"/>
      <c r="RTJ62" s="26"/>
      <c r="RTK62" s="26"/>
      <c r="RTL62" s="26"/>
      <c r="RTM62" s="26"/>
      <c r="RTN62" s="26"/>
      <c r="RTO62" s="26"/>
      <c r="RTP62" s="26"/>
      <c r="RTQ62" s="26"/>
      <c r="RTR62" s="26"/>
      <c r="RTS62" s="26"/>
      <c r="RTT62" s="26"/>
      <c r="RTU62" s="26"/>
      <c r="RTV62" s="26"/>
      <c r="RTW62" s="26"/>
      <c r="RTX62" s="26"/>
      <c r="RTY62" s="26"/>
      <c r="RTZ62" s="26"/>
      <c r="RUA62" s="26"/>
      <c r="RUB62" s="26"/>
      <c r="RUC62" s="26"/>
      <c r="RUD62" s="26"/>
      <c r="RUE62" s="26"/>
      <c r="RUF62" s="26"/>
      <c r="RUG62" s="26"/>
      <c r="RUH62" s="26"/>
      <c r="RUI62" s="26"/>
      <c r="RUJ62" s="26"/>
      <c r="RUK62" s="26"/>
      <c r="RUL62" s="26"/>
      <c r="RUM62" s="26"/>
      <c r="RUN62" s="26"/>
      <c r="RUO62" s="26"/>
      <c r="RUP62" s="26"/>
      <c r="RUQ62" s="26"/>
      <c r="RUR62" s="26"/>
      <c r="RUS62" s="26"/>
      <c r="RUT62" s="26"/>
      <c r="RUU62" s="26"/>
      <c r="RUV62" s="26"/>
      <c r="RUW62" s="26"/>
      <c r="RUX62" s="26"/>
      <c r="RUY62" s="26"/>
      <c r="RUZ62" s="26"/>
      <c r="RVA62" s="26"/>
      <c r="RVB62" s="26"/>
      <c r="RVC62" s="26"/>
      <c r="RVD62" s="26"/>
      <c r="RVE62" s="26"/>
      <c r="RVF62" s="26"/>
      <c r="RVG62" s="26"/>
      <c r="RVH62" s="26"/>
      <c r="RVI62" s="26"/>
      <c r="RVJ62" s="26"/>
      <c r="RVK62" s="26"/>
      <c r="RVL62" s="26"/>
      <c r="RVM62" s="26"/>
      <c r="RVN62" s="26"/>
      <c r="RVO62" s="26"/>
      <c r="RVP62" s="26"/>
      <c r="RVQ62" s="26"/>
      <c r="RVR62" s="26"/>
      <c r="RVS62" s="26"/>
      <c r="RVT62" s="26"/>
      <c r="RVU62" s="26"/>
      <c r="RVV62" s="26"/>
      <c r="RVW62" s="26"/>
      <c r="RVX62" s="26"/>
      <c r="RVY62" s="26"/>
      <c r="RVZ62" s="26"/>
      <c r="RWA62" s="26"/>
      <c r="RWB62" s="26"/>
      <c r="RWC62" s="26"/>
      <c r="RWD62" s="26"/>
      <c r="RWE62" s="26"/>
      <c r="RWF62" s="26"/>
      <c r="RWG62" s="26"/>
      <c r="RWH62" s="26"/>
      <c r="RWI62" s="26"/>
      <c r="RWJ62" s="26"/>
      <c r="RWK62" s="26"/>
      <c r="RWL62" s="26"/>
      <c r="RWM62" s="26"/>
      <c r="RWN62" s="26"/>
      <c r="RWO62" s="26"/>
      <c r="RWP62" s="26"/>
      <c r="RWQ62" s="26"/>
      <c r="RWR62" s="26"/>
      <c r="RWS62" s="26"/>
      <c r="RWT62" s="26"/>
      <c r="RWU62" s="26"/>
      <c r="RWV62" s="26"/>
      <c r="RWW62" s="26"/>
      <c r="RWX62" s="26"/>
      <c r="RWY62" s="26"/>
      <c r="RWZ62" s="26"/>
      <c r="RXA62" s="26"/>
      <c r="RXB62" s="26"/>
      <c r="RXC62" s="26"/>
      <c r="RXD62" s="26"/>
      <c r="RXE62" s="26"/>
      <c r="RXF62" s="26"/>
      <c r="RXG62" s="26"/>
      <c r="RXH62" s="26"/>
      <c r="RXI62" s="26"/>
      <c r="RXJ62" s="26"/>
      <c r="RXK62" s="26"/>
      <c r="RXL62" s="26"/>
      <c r="RXM62" s="26"/>
      <c r="RXN62" s="26"/>
      <c r="RXO62" s="26"/>
      <c r="RXP62" s="26"/>
      <c r="RXQ62" s="26"/>
      <c r="RXR62" s="26"/>
      <c r="RXS62" s="26"/>
      <c r="RXT62" s="26"/>
      <c r="RXU62" s="26"/>
      <c r="RXV62" s="26"/>
      <c r="RXW62" s="26"/>
      <c r="RXX62" s="26"/>
      <c r="RXY62" s="26"/>
      <c r="RXZ62" s="26"/>
      <c r="RYA62" s="26"/>
      <c r="RYB62" s="26"/>
      <c r="RYC62" s="26"/>
      <c r="RYD62" s="26"/>
      <c r="RYE62" s="26"/>
      <c r="RYF62" s="26"/>
      <c r="RYG62" s="26"/>
      <c r="RYH62" s="26"/>
      <c r="RYI62" s="26"/>
      <c r="RYJ62" s="26"/>
      <c r="RYK62" s="26"/>
      <c r="RYL62" s="26"/>
      <c r="RYM62" s="26"/>
      <c r="RYN62" s="26"/>
      <c r="RYO62" s="26"/>
      <c r="RYP62" s="26"/>
      <c r="RYQ62" s="26"/>
      <c r="RYR62" s="26"/>
      <c r="RYS62" s="26"/>
      <c r="RYT62" s="26"/>
      <c r="RYU62" s="26"/>
      <c r="RYV62" s="26"/>
      <c r="RYW62" s="26"/>
      <c r="RYX62" s="26"/>
      <c r="RYY62" s="26"/>
      <c r="RYZ62" s="26"/>
      <c r="RZA62" s="26"/>
      <c r="RZB62" s="26"/>
      <c r="RZC62" s="26"/>
      <c r="RZD62" s="26"/>
      <c r="RZE62" s="26"/>
      <c r="RZF62" s="26"/>
      <c r="RZG62" s="26"/>
      <c r="RZH62" s="26"/>
      <c r="RZI62" s="26"/>
      <c r="RZJ62" s="26"/>
      <c r="RZK62" s="26"/>
      <c r="RZL62" s="26"/>
      <c r="RZM62" s="26"/>
      <c r="RZN62" s="26"/>
      <c r="RZO62" s="26"/>
      <c r="RZP62" s="26"/>
      <c r="RZQ62" s="26"/>
      <c r="RZR62" s="26"/>
      <c r="RZS62" s="26"/>
      <c r="RZT62" s="26"/>
      <c r="RZU62" s="26"/>
      <c r="RZV62" s="26"/>
      <c r="RZW62" s="26"/>
      <c r="RZX62" s="26"/>
      <c r="RZY62" s="26"/>
      <c r="RZZ62" s="26"/>
      <c r="SAA62" s="26"/>
      <c r="SAB62" s="26"/>
      <c r="SAC62" s="26"/>
      <c r="SAD62" s="26"/>
      <c r="SAE62" s="26"/>
      <c r="SAF62" s="26"/>
      <c r="SAG62" s="26"/>
      <c r="SAH62" s="26"/>
      <c r="SAI62" s="26"/>
      <c r="SAJ62" s="26"/>
      <c r="SAK62" s="26"/>
      <c r="SAL62" s="26"/>
      <c r="SAM62" s="26"/>
      <c r="SAN62" s="26"/>
      <c r="SAO62" s="26"/>
      <c r="SAP62" s="26"/>
      <c r="SAQ62" s="26"/>
      <c r="SAR62" s="26"/>
      <c r="SAS62" s="26"/>
      <c r="SAT62" s="26"/>
      <c r="SAU62" s="26"/>
      <c r="SAV62" s="26"/>
      <c r="SAW62" s="26"/>
      <c r="SAX62" s="26"/>
      <c r="SAY62" s="26"/>
      <c r="SAZ62" s="26"/>
      <c r="SBA62" s="26"/>
      <c r="SBB62" s="26"/>
      <c r="SBC62" s="26"/>
      <c r="SBD62" s="26"/>
      <c r="SBE62" s="26"/>
      <c r="SBF62" s="26"/>
      <c r="SBG62" s="26"/>
      <c r="SBH62" s="26"/>
      <c r="SBI62" s="26"/>
      <c r="SBJ62" s="26"/>
      <c r="SBK62" s="26"/>
      <c r="SBL62" s="26"/>
      <c r="SBM62" s="26"/>
      <c r="SBN62" s="26"/>
      <c r="SBO62" s="26"/>
      <c r="SBP62" s="26"/>
      <c r="SBQ62" s="26"/>
      <c r="SBR62" s="26"/>
      <c r="SBS62" s="26"/>
      <c r="SBT62" s="26"/>
      <c r="SBU62" s="26"/>
      <c r="SBV62" s="26"/>
      <c r="SBW62" s="26"/>
      <c r="SBX62" s="26"/>
      <c r="SBY62" s="26"/>
      <c r="SBZ62" s="26"/>
      <c r="SCA62" s="26"/>
      <c r="SCB62" s="26"/>
      <c r="SCC62" s="26"/>
      <c r="SCD62" s="26"/>
      <c r="SCE62" s="26"/>
      <c r="SCF62" s="26"/>
      <c r="SCG62" s="26"/>
      <c r="SCH62" s="26"/>
      <c r="SCI62" s="26"/>
      <c r="SCJ62" s="26"/>
      <c r="SCK62" s="26"/>
      <c r="SCL62" s="26"/>
      <c r="SCM62" s="26"/>
      <c r="SCN62" s="26"/>
      <c r="SCO62" s="26"/>
      <c r="SCP62" s="26"/>
      <c r="SCQ62" s="26"/>
      <c r="SCR62" s="26"/>
      <c r="SCS62" s="26"/>
      <c r="SCT62" s="26"/>
      <c r="SCU62" s="26"/>
      <c r="SCV62" s="26"/>
      <c r="SCW62" s="26"/>
      <c r="SCX62" s="26"/>
      <c r="SCY62" s="26"/>
      <c r="SCZ62" s="26"/>
      <c r="SDA62" s="26"/>
      <c r="SDB62" s="26"/>
      <c r="SDC62" s="26"/>
      <c r="SDD62" s="26"/>
      <c r="SDE62" s="26"/>
      <c r="SDF62" s="26"/>
      <c r="SDG62" s="26"/>
      <c r="SDH62" s="26"/>
      <c r="SDI62" s="26"/>
      <c r="SDJ62" s="26"/>
      <c r="SDK62" s="26"/>
      <c r="SDL62" s="26"/>
      <c r="SDM62" s="26"/>
      <c r="SDN62" s="26"/>
      <c r="SDO62" s="26"/>
      <c r="SDP62" s="26"/>
      <c r="SDQ62" s="26"/>
      <c r="SDR62" s="26"/>
      <c r="SDS62" s="26"/>
      <c r="SDT62" s="26"/>
      <c r="SDU62" s="26"/>
      <c r="SDV62" s="26"/>
      <c r="SDW62" s="26"/>
      <c r="SDX62" s="26"/>
      <c r="SDY62" s="26"/>
      <c r="SDZ62" s="26"/>
      <c r="SEA62" s="26"/>
      <c r="SEB62" s="26"/>
      <c r="SEC62" s="26"/>
      <c r="SED62" s="26"/>
      <c r="SEE62" s="26"/>
      <c r="SEF62" s="26"/>
      <c r="SEG62" s="26"/>
      <c r="SEH62" s="26"/>
      <c r="SEI62" s="26"/>
      <c r="SEJ62" s="26"/>
      <c r="SEK62" s="26"/>
      <c r="SEL62" s="26"/>
      <c r="SEM62" s="26"/>
      <c r="SEN62" s="26"/>
      <c r="SEO62" s="26"/>
      <c r="SEP62" s="26"/>
      <c r="SEQ62" s="26"/>
      <c r="SER62" s="26"/>
      <c r="SES62" s="26"/>
      <c r="SET62" s="26"/>
      <c r="SEU62" s="26"/>
      <c r="SEV62" s="26"/>
      <c r="SEW62" s="26"/>
      <c r="SEX62" s="26"/>
      <c r="SEY62" s="26"/>
      <c r="SEZ62" s="26"/>
      <c r="SFA62" s="26"/>
      <c r="SFB62" s="26"/>
      <c r="SFC62" s="26"/>
      <c r="SFD62" s="26"/>
      <c r="SFE62" s="26"/>
      <c r="SFF62" s="26"/>
      <c r="SFG62" s="26"/>
      <c r="SFH62" s="26"/>
      <c r="SFI62" s="26"/>
      <c r="SFJ62" s="26"/>
      <c r="SFK62" s="26"/>
      <c r="SFL62" s="26"/>
      <c r="SFM62" s="26"/>
      <c r="SFN62" s="26"/>
      <c r="SFO62" s="26"/>
      <c r="SFP62" s="26"/>
      <c r="SFQ62" s="26"/>
      <c r="SFR62" s="26"/>
      <c r="SFS62" s="26"/>
      <c r="SFT62" s="26"/>
      <c r="SFU62" s="26"/>
      <c r="SFV62" s="26"/>
      <c r="SFW62" s="26"/>
      <c r="SFX62" s="26"/>
      <c r="SFY62" s="26"/>
      <c r="SFZ62" s="26"/>
      <c r="SGA62" s="26"/>
      <c r="SGB62" s="26"/>
      <c r="SGC62" s="26"/>
      <c r="SGD62" s="26"/>
      <c r="SGE62" s="26"/>
      <c r="SGF62" s="26"/>
      <c r="SGG62" s="26"/>
      <c r="SGH62" s="26"/>
      <c r="SGI62" s="26"/>
      <c r="SGJ62" s="26"/>
      <c r="SGK62" s="26"/>
      <c r="SGL62" s="26"/>
      <c r="SGM62" s="26"/>
      <c r="SGN62" s="26"/>
      <c r="SGO62" s="26"/>
      <c r="SGP62" s="26"/>
      <c r="SGQ62" s="26"/>
      <c r="SGR62" s="26"/>
      <c r="SGS62" s="26"/>
      <c r="SGT62" s="26"/>
      <c r="SGU62" s="26"/>
      <c r="SGV62" s="26"/>
      <c r="SGW62" s="26"/>
      <c r="SGX62" s="26"/>
      <c r="SGY62" s="26"/>
      <c r="SGZ62" s="26"/>
      <c r="SHA62" s="26"/>
      <c r="SHB62" s="26"/>
      <c r="SHC62" s="26"/>
      <c r="SHD62" s="26"/>
      <c r="SHE62" s="26"/>
      <c r="SHF62" s="26"/>
      <c r="SHG62" s="26"/>
      <c r="SHH62" s="26"/>
      <c r="SHI62" s="26"/>
      <c r="SHJ62" s="26"/>
      <c r="SHK62" s="26"/>
      <c r="SHL62" s="26"/>
      <c r="SHM62" s="26"/>
      <c r="SHN62" s="26"/>
      <c r="SHO62" s="26"/>
      <c r="SHP62" s="26"/>
      <c r="SHQ62" s="26"/>
      <c r="SHR62" s="26"/>
      <c r="SHS62" s="26"/>
      <c r="SHT62" s="26"/>
      <c r="SHU62" s="26"/>
      <c r="SHV62" s="26"/>
      <c r="SHW62" s="26"/>
      <c r="SHX62" s="26"/>
      <c r="SHY62" s="26"/>
      <c r="SHZ62" s="26"/>
      <c r="SIA62" s="26"/>
      <c r="SIB62" s="26"/>
      <c r="SIC62" s="26"/>
      <c r="SID62" s="26"/>
      <c r="SIE62" s="26"/>
      <c r="SIF62" s="26"/>
      <c r="SIG62" s="26"/>
      <c r="SIH62" s="26"/>
      <c r="SII62" s="26"/>
      <c r="SIJ62" s="26"/>
      <c r="SIK62" s="26"/>
      <c r="SIL62" s="26"/>
      <c r="SIM62" s="26"/>
      <c r="SIN62" s="26"/>
      <c r="SIO62" s="26"/>
      <c r="SIP62" s="26"/>
      <c r="SIQ62" s="26"/>
      <c r="SIR62" s="26"/>
      <c r="SIS62" s="26"/>
      <c r="SIT62" s="26"/>
      <c r="SIU62" s="26"/>
      <c r="SIV62" s="26"/>
      <c r="SIW62" s="26"/>
      <c r="SIX62" s="26"/>
      <c r="SIY62" s="26"/>
      <c r="SIZ62" s="26"/>
      <c r="SJA62" s="26"/>
      <c r="SJB62" s="26"/>
      <c r="SJC62" s="26"/>
      <c r="SJD62" s="26"/>
      <c r="SJE62" s="26"/>
      <c r="SJF62" s="26"/>
      <c r="SJG62" s="26"/>
      <c r="SJH62" s="26"/>
      <c r="SJI62" s="26"/>
      <c r="SJJ62" s="26"/>
      <c r="SJK62" s="26"/>
      <c r="SJL62" s="26"/>
      <c r="SJM62" s="26"/>
      <c r="SJN62" s="26"/>
      <c r="SJO62" s="26"/>
      <c r="SJP62" s="26"/>
      <c r="SJQ62" s="26"/>
      <c r="SJR62" s="26"/>
      <c r="SJS62" s="26"/>
      <c r="SJT62" s="26"/>
      <c r="SJU62" s="26"/>
      <c r="SJV62" s="26"/>
      <c r="SJW62" s="26"/>
      <c r="SJX62" s="26"/>
      <c r="SJY62" s="26"/>
      <c r="SJZ62" s="26"/>
      <c r="SKA62" s="26"/>
      <c r="SKB62" s="26"/>
      <c r="SKC62" s="26"/>
      <c r="SKD62" s="26"/>
      <c r="SKE62" s="26"/>
      <c r="SKF62" s="26"/>
      <c r="SKG62" s="26"/>
      <c r="SKH62" s="26"/>
      <c r="SKI62" s="26"/>
      <c r="SKJ62" s="26"/>
      <c r="SKK62" s="26"/>
      <c r="SKL62" s="26"/>
      <c r="SKM62" s="26"/>
      <c r="SKN62" s="26"/>
      <c r="SKO62" s="26"/>
      <c r="SKP62" s="26"/>
      <c r="SKQ62" s="26"/>
      <c r="SKR62" s="26"/>
      <c r="SKS62" s="26"/>
      <c r="SKT62" s="26"/>
      <c r="SKU62" s="26"/>
      <c r="SKV62" s="26"/>
      <c r="SKW62" s="26"/>
      <c r="SKX62" s="26"/>
      <c r="SKY62" s="26"/>
      <c r="SKZ62" s="26"/>
      <c r="SLA62" s="26"/>
      <c r="SLB62" s="26"/>
      <c r="SLC62" s="26"/>
      <c r="SLD62" s="26"/>
      <c r="SLE62" s="26"/>
      <c r="SLF62" s="26"/>
      <c r="SLG62" s="26"/>
      <c r="SLH62" s="26"/>
      <c r="SLI62" s="26"/>
      <c r="SLJ62" s="26"/>
      <c r="SLK62" s="26"/>
      <c r="SLL62" s="26"/>
      <c r="SLM62" s="26"/>
      <c r="SLN62" s="26"/>
      <c r="SLO62" s="26"/>
      <c r="SLP62" s="26"/>
      <c r="SLQ62" s="26"/>
      <c r="SLR62" s="26"/>
      <c r="SLS62" s="26"/>
      <c r="SLT62" s="26"/>
      <c r="SLU62" s="26"/>
      <c r="SLV62" s="26"/>
      <c r="SLW62" s="26"/>
      <c r="SLX62" s="26"/>
      <c r="SLY62" s="26"/>
      <c r="SLZ62" s="26"/>
      <c r="SMA62" s="26"/>
      <c r="SMB62" s="26"/>
      <c r="SMC62" s="26"/>
      <c r="SMD62" s="26"/>
      <c r="SME62" s="26"/>
      <c r="SMF62" s="26"/>
      <c r="SMG62" s="26"/>
      <c r="SMH62" s="26"/>
      <c r="SMI62" s="26"/>
      <c r="SMJ62" s="26"/>
      <c r="SMK62" s="26"/>
      <c r="SML62" s="26"/>
      <c r="SMM62" s="26"/>
      <c r="SMN62" s="26"/>
      <c r="SMO62" s="26"/>
      <c r="SMP62" s="26"/>
      <c r="SMQ62" s="26"/>
      <c r="SMR62" s="26"/>
      <c r="SMS62" s="26"/>
      <c r="SMT62" s="26"/>
      <c r="SMU62" s="26"/>
      <c r="SMV62" s="26"/>
      <c r="SMW62" s="26"/>
      <c r="SMX62" s="26"/>
      <c r="SMY62" s="26"/>
      <c r="SMZ62" s="26"/>
      <c r="SNA62" s="26"/>
      <c r="SNB62" s="26"/>
      <c r="SNC62" s="26"/>
      <c r="SND62" s="26"/>
      <c r="SNE62" s="26"/>
      <c r="SNF62" s="26"/>
      <c r="SNG62" s="26"/>
      <c r="SNH62" s="26"/>
      <c r="SNI62" s="26"/>
      <c r="SNJ62" s="26"/>
      <c r="SNK62" s="26"/>
      <c r="SNL62" s="26"/>
      <c r="SNM62" s="26"/>
      <c r="SNN62" s="26"/>
      <c r="SNO62" s="26"/>
      <c r="SNP62" s="26"/>
      <c r="SNQ62" s="26"/>
      <c r="SNR62" s="26"/>
      <c r="SNS62" s="26"/>
      <c r="SNT62" s="26"/>
      <c r="SNU62" s="26"/>
      <c r="SNV62" s="26"/>
      <c r="SNW62" s="26"/>
      <c r="SNX62" s="26"/>
      <c r="SNY62" s="26"/>
      <c r="SNZ62" s="26"/>
      <c r="SOA62" s="26"/>
      <c r="SOB62" s="26"/>
      <c r="SOC62" s="26"/>
      <c r="SOD62" s="26"/>
      <c r="SOE62" s="26"/>
      <c r="SOF62" s="26"/>
      <c r="SOG62" s="26"/>
      <c r="SOH62" s="26"/>
      <c r="SOI62" s="26"/>
      <c r="SOJ62" s="26"/>
      <c r="SOK62" s="26"/>
      <c r="SOL62" s="26"/>
      <c r="SOM62" s="26"/>
      <c r="SON62" s="26"/>
      <c r="SOO62" s="26"/>
      <c r="SOP62" s="26"/>
      <c r="SOQ62" s="26"/>
      <c r="SOR62" s="26"/>
      <c r="SOS62" s="26"/>
      <c r="SOT62" s="26"/>
      <c r="SOU62" s="26"/>
      <c r="SOV62" s="26"/>
      <c r="SOW62" s="26"/>
      <c r="SOX62" s="26"/>
      <c r="SOY62" s="26"/>
      <c r="SOZ62" s="26"/>
      <c r="SPA62" s="26"/>
      <c r="SPB62" s="26"/>
      <c r="SPC62" s="26"/>
      <c r="SPD62" s="26"/>
      <c r="SPE62" s="26"/>
      <c r="SPF62" s="26"/>
      <c r="SPG62" s="26"/>
      <c r="SPH62" s="26"/>
      <c r="SPI62" s="26"/>
      <c r="SPJ62" s="26"/>
      <c r="SPK62" s="26"/>
      <c r="SPL62" s="26"/>
      <c r="SPM62" s="26"/>
      <c r="SPN62" s="26"/>
      <c r="SPO62" s="26"/>
      <c r="SPP62" s="26"/>
      <c r="SPQ62" s="26"/>
      <c r="SPR62" s="26"/>
      <c r="SPS62" s="26"/>
      <c r="SPT62" s="26"/>
      <c r="SPU62" s="26"/>
      <c r="SPV62" s="26"/>
      <c r="SPW62" s="26"/>
      <c r="SPX62" s="26"/>
      <c r="SPY62" s="26"/>
      <c r="SPZ62" s="26"/>
      <c r="SQA62" s="26"/>
      <c r="SQB62" s="26"/>
      <c r="SQC62" s="26"/>
      <c r="SQD62" s="26"/>
      <c r="SQE62" s="26"/>
      <c r="SQF62" s="26"/>
      <c r="SQG62" s="26"/>
      <c r="SQH62" s="26"/>
      <c r="SQI62" s="26"/>
      <c r="SQJ62" s="26"/>
      <c r="SQK62" s="26"/>
      <c r="SQL62" s="26"/>
      <c r="SQM62" s="26"/>
      <c r="SQN62" s="26"/>
      <c r="SQO62" s="26"/>
      <c r="SQP62" s="26"/>
      <c r="SQQ62" s="26"/>
      <c r="SQR62" s="26"/>
      <c r="SQS62" s="26"/>
      <c r="SQT62" s="26"/>
      <c r="SQU62" s="26"/>
      <c r="SQV62" s="26"/>
      <c r="SQW62" s="26"/>
      <c r="SQX62" s="26"/>
      <c r="SQY62" s="26"/>
      <c r="SQZ62" s="26"/>
      <c r="SRA62" s="26"/>
      <c r="SRB62" s="26"/>
      <c r="SRC62" s="26"/>
      <c r="SRD62" s="26"/>
      <c r="SRE62" s="26"/>
      <c r="SRF62" s="26"/>
      <c r="SRG62" s="26"/>
      <c r="SRH62" s="26"/>
      <c r="SRI62" s="26"/>
      <c r="SRJ62" s="26"/>
      <c r="SRK62" s="26"/>
      <c r="SRL62" s="26"/>
      <c r="SRM62" s="26"/>
      <c r="SRN62" s="26"/>
      <c r="SRO62" s="26"/>
      <c r="SRP62" s="26"/>
      <c r="SRQ62" s="26"/>
      <c r="SRR62" s="26"/>
      <c r="SRS62" s="26"/>
      <c r="SRT62" s="26"/>
      <c r="SRU62" s="26"/>
      <c r="SRV62" s="26"/>
      <c r="SRW62" s="26"/>
      <c r="SRX62" s="26"/>
      <c r="SRY62" s="26"/>
      <c r="SRZ62" s="26"/>
      <c r="SSA62" s="26"/>
      <c r="SSB62" s="26"/>
      <c r="SSC62" s="26"/>
      <c r="SSD62" s="26"/>
      <c r="SSE62" s="26"/>
      <c r="SSF62" s="26"/>
      <c r="SSG62" s="26"/>
      <c r="SSH62" s="26"/>
      <c r="SSI62" s="26"/>
      <c r="SSJ62" s="26"/>
      <c r="SSK62" s="26"/>
      <c r="SSL62" s="26"/>
      <c r="SSM62" s="26"/>
      <c r="SSN62" s="26"/>
      <c r="SSO62" s="26"/>
      <c r="SSP62" s="26"/>
      <c r="SSQ62" s="26"/>
      <c r="SSR62" s="26"/>
      <c r="SSS62" s="26"/>
      <c r="SST62" s="26"/>
      <c r="SSU62" s="26"/>
      <c r="SSV62" s="26"/>
      <c r="SSW62" s="26"/>
      <c r="SSX62" s="26"/>
      <c r="SSY62" s="26"/>
      <c r="SSZ62" s="26"/>
      <c r="STA62" s="26"/>
      <c r="STB62" s="26"/>
      <c r="STC62" s="26"/>
      <c r="STD62" s="26"/>
      <c r="STE62" s="26"/>
      <c r="STF62" s="26"/>
      <c r="STG62" s="26"/>
      <c r="STH62" s="26"/>
      <c r="STI62" s="26"/>
      <c r="STJ62" s="26"/>
      <c r="STK62" s="26"/>
      <c r="STL62" s="26"/>
      <c r="STM62" s="26"/>
      <c r="STN62" s="26"/>
      <c r="STO62" s="26"/>
      <c r="STP62" s="26"/>
      <c r="STQ62" s="26"/>
      <c r="STR62" s="26"/>
      <c r="STS62" s="26"/>
      <c r="STT62" s="26"/>
      <c r="STU62" s="26"/>
      <c r="STV62" s="26"/>
      <c r="STW62" s="26"/>
      <c r="STX62" s="26"/>
      <c r="STY62" s="26"/>
      <c r="STZ62" s="26"/>
      <c r="SUA62" s="26"/>
      <c r="SUB62" s="26"/>
      <c r="SUC62" s="26"/>
      <c r="SUD62" s="26"/>
      <c r="SUE62" s="26"/>
      <c r="SUF62" s="26"/>
      <c r="SUG62" s="26"/>
      <c r="SUH62" s="26"/>
      <c r="SUI62" s="26"/>
      <c r="SUJ62" s="26"/>
      <c r="SUK62" s="26"/>
      <c r="SUL62" s="26"/>
      <c r="SUM62" s="26"/>
      <c r="SUN62" s="26"/>
      <c r="SUO62" s="26"/>
      <c r="SUP62" s="26"/>
      <c r="SUQ62" s="26"/>
      <c r="SUR62" s="26"/>
      <c r="SUS62" s="26"/>
      <c r="SUT62" s="26"/>
      <c r="SUU62" s="26"/>
      <c r="SUV62" s="26"/>
      <c r="SUW62" s="26"/>
      <c r="SUX62" s="26"/>
      <c r="SUY62" s="26"/>
      <c r="SUZ62" s="26"/>
      <c r="SVA62" s="26"/>
      <c r="SVB62" s="26"/>
      <c r="SVC62" s="26"/>
      <c r="SVD62" s="26"/>
      <c r="SVE62" s="26"/>
      <c r="SVF62" s="26"/>
      <c r="SVG62" s="26"/>
      <c r="SVH62" s="26"/>
      <c r="SVI62" s="26"/>
      <c r="SVJ62" s="26"/>
      <c r="SVK62" s="26"/>
      <c r="SVL62" s="26"/>
      <c r="SVM62" s="26"/>
      <c r="SVN62" s="26"/>
      <c r="SVO62" s="26"/>
      <c r="SVP62" s="26"/>
      <c r="SVQ62" s="26"/>
      <c r="SVR62" s="26"/>
      <c r="SVS62" s="26"/>
      <c r="SVT62" s="26"/>
      <c r="SVU62" s="26"/>
      <c r="SVV62" s="26"/>
      <c r="SVW62" s="26"/>
      <c r="SVX62" s="26"/>
      <c r="SVY62" s="26"/>
      <c r="SVZ62" s="26"/>
      <c r="SWA62" s="26"/>
      <c r="SWB62" s="26"/>
      <c r="SWC62" s="26"/>
      <c r="SWD62" s="26"/>
      <c r="SWE62" s="26"/>
      <c r="SWF62" s="26"/>
      <c r="SWG62" s="26"/>
      <c r="SWH62" s="26"/>
      <c r="SWI62" s="26"/>
      <c r="SWJ62" s="26"/>
      <c r="SWK62" s="26"/>
      <c r="SWL62" s="26"/>
      <c r="SWM62" s="26"/>
      <c r="SWN62" s="26"/>
      <c r="SWO62" s="26"/>
      <c r="SWP62" s="26"/>
      <c r="SWQ62" s="26"/>
      <c r="SWR62" s="26"/>
      <c r="SWS62" s="26"/>
      <c r="SWT62" s="26"/>
      <c r="SWU62" s="26"/>
      <c r="SWV62" s="26"/>
      <c r="SWW62" s="26"/>
      <c r="SWX62" s="26"/>
      <c r="SWY62" s="26"/>
      <c r="SWZ62" s="26"/>
      <c r="SXA62" s="26"/>
      <c r="SXB62" s="26"/>
      <c r="SXC62" s="26"/>
      <c r="SXD62" s="26"/>
      <c r="SXE62" s="26"/>
      <c r="SXF62" s="26"/>
      <c r="SXG62" s="26"/>
      <c r="SXH62" s="26"/>
      <c r="SXI62" s="26"/>
      <c r="SXJ62" s="26"/>
      <c r="SXK62" s="26"/>
      <c r="SXL62" s="26"/>
      <c r="SXM62" s="26"/>
      <c r="SXN62" s="26"/>
      <c r="SXO62" s="26"/>
      <c r="SXP62" s="26"/>
      <c r="SXQ62" s="26"/>
      <c r="SXR62" s="26"/>
      <c r="SXS62" s="26"/>
      <c r="SXT62" s="26"/>
      <c r="SXU62" s="26"/>
      <c r="SXV62" s="26"/>
      <c r="SXW62" s="26"/>
      <c r="SXX62" s="26"/>
      <c r="SXY62" s="26"/>
      <c r="SXZ62" s="26"/>
      <c r="SYA62" s="26"/>
      <c r="SYB62" s="26"/>
      <c r="SYC62" s="26"/>
      <c r="SYD62" s="26"/>
      <c r="SYE62" s="26"/>
      <c r="SYF62" s="26"/>
      <c r="SYG62" s="26"/>
      <c r="SYH62" s="26"/>
      <c r="SYI62" s="26"/>
      <c r="SYJ62" s="26"/>
      <c r="SYK62" s="26"/>
      <c r="SYL62" s="26"/>
      <c r="SYM62" s="26"/>
      <c r="SYN62" s="26"/>
      <c r="SYO62" s="26"/>
      <c r="SYP62" s="26"/>
      <c r="SYQ62" s="26"/>
      <c r="SYR62" s="26"/>
      <c r="SYS62" s="26"/>
      <c r="SYT62" s="26"/>
      <c r="SYU62" s="26"/>
      <c r="SYV62" s="26"/>
      <c r="SYW62" s="26"/>
      <c r="SYX62" s="26"/>
      <c r="SYY62" s="26"/>
      <c r="SYZ62" s="26"/>
      <c r="SZA62" s="26"/>
      <c r="SZB62" s="26"/>
      <c r="SZC62" s="26"/>
      <c r="SZD62" s="26"/>
      <c r="SZE62" s="26"/>
      <c r="SZF62" s="26"/>
      <c r="SZG62" s="26"/>
      <c r="SZH62" s="26"/>
      <c r="SZI62" s="26"/>
      <c r="SZJ62" s="26"/>
      <c r="SZK62" s="26"/>
      <c r="SZL62" s="26"/>
      <c r="SZM62" s="26"/>
      <c r="SZN62" s="26"/>
      <c r="SZO62" s="26"/>
      <c r="SZP62" s="26"/>
      <c r="SZQ62" s="26"/>
      <c r="SZR62" s="26"/>
      <c r="SZS62" s="26"/>
      <c r="SZT62" s="26"/>
      <c r="SZU62" s="26"/>
      <c r="SZV62" s="26"/>
      <c r="SZW62" s="26"/>
      <c r="SZX62" s="26"/>
      <c r="SZY62" s="26"/>
      <c r="SZZ62" s="26"/>
      <c r="TAA62" s="26"/>
      <c r="TAB62" s="26"/>
      <c r="TAC62" s="26"/>
      <c r="TAD62" s="26"/>
      <c r="TAE62" s="26"/>
      <c r="TAF62" s="26"/>
      <c r="TAG62" s="26"/>
      <c r="TAH62" s="26"/>
      <c r="TAI62" s="26"/>
      <c r="TAJ62" s="26"/>
      <c r="TAK62" s="26"/>
      <c r="TAL62" s="26"/>
      <c r="TAM62" s="26"/>
      <c r="TAN62" s="26"/>
      <c r="TAO62" s="26"/>
      <c r="TAP62" s="26"/>
      <c r="TAQ62" s="26"/>
      <c r="TAR62" s="26"/>
      <c r="TAS62" s="26"/>
      <c r="TAT62" s="26"/>
      <c r="TAU62" s="26"/>
      <c r="TAV62" s="26"/>
      <c r="TAW62" s="26"/>
      <c r="TAX62" s="26"/>
      <c r="TAY62" s="26"/>
      <c r="TAZ62" s="26"/>
      <c r="TBA62" s="26"/>
      <c r="TBB62" s="26"/>
      <c r="TBC62" s="26"/>
      <c r="TBD62" s="26"/>
      <c r="TBE62" s="26"/>
      <c r="TBF62" s="26"/>
      <c r="TBG62" s="26"/>
      <c r="TBH62" s="26"/>
      <c r="TBI62" s="26"/>
      <c r="TBJ62" s="26"/>
      <c r="TBK62" s="26"/>
      <c r="TBL62" s="26"/>
      <c r="TBM62" s="26"/>
      <c r="TBN62" s="26"/>
      <c r="TBO62" s="26"/>
      <c r="TBP62" s="26"/>
      <c r="TBQ62" s="26"/>
      <c r="TBR62" s="26"/>
      <c r="TBS62" s="26"/>
      <c r="TBT62" s="26"/>
      <c r="TBU62" s="26"/>
      <c r="TBV62" s="26"/>
      <c r="TBW62" s="26"/>
      <c r="TBX62" s="26"/>
      <c r="TBY62" s="26"/>
      <c r="TBZ62" s="26"/>
      <c r="TCA62" s="26"/>
      <c r="TCB62" s="26"/>
      <c r="TCC62" s="26"/>
      <c r="TCD62" s="26"/>
      <c r="TCE62" s="26"/>
      <c r="TCF62" s="26"/>
      <c r="TCG62" s="26"/>
      <c r="TCH62" s="26"/>
      <c r="TCI62" s="26"/>
      <c r="TCJ62" s="26"/>
      <c r="TCK62" s="26"/>
      <c r="TCL62" s="26"/>
      <c r="TCM62" s="26"/>
      <c r="TCN62" s="26"/>
      <c r="TCO62" s="26"/>
      <c r="TCP62" s="26"/>
      <c r="TCQ62" s="26"/>
      <c r="TCR62" s="26"/>
      <c r="TCS62" s="26"/>
      <c r="TCT62" s="26"/>
      <c r="TCU62" s="26"/>
      <c r="TCV62" s="26"/>
      <c r="TCW62" s="26"/>
      <c r="TCX62" s="26"/>
      <c r="TCY62" s="26"/>
      <c r="TCZ62" s="26"/>
      <c r="TDA62" s="26"/>
      <c r="TDB62" s="26"/>
      <c r="TDC62" s="26"/>
      <c r="TDD62" s="26"/>
      <c r="TDE62" s="26"/>
      <c r="TDF62" s="26"/>
      <c r="TDG62" s="26"/>
      <c r="TDH62" s="26"/>
      <c r="TDI62" s="26"/>
      <c r="TDJ62" s="26"/>
      <c r="TDK62" s="26"/>
      <c r="TDL62" s="26"/>
      <c r="TDM62" s="26"/>
      <c r="TDN62" s="26"/>
      <c r="TDO62" s="26"/>
      <c r="TDP62" s="26"/>
      <c r="TDQ62" s="26"/>
      <c r="TDR62" s="26"/>
      <c r="TDS62" s="26"/>
      <c r="TDT62" s="26"/>
      <c r="TDU62" s="26"/>
      <c r="TDV62" s="26"/>
      <c r="TDW62" s="26"/>
      <c r="TDX62" s="26"/>
      <c r="TDY62" s="26"/>
      <c r="TDZ62" s="26"/>
      <c r="TEA62" s="26"/>
      <c r="TEB62" s="26"/>
      <c r="TEC62" s="26"/>
      <c r="TED62" s="26"/>
      <c r="TEE62" s="26"/>
      <c r="TEF62" s="26"/>
      <c r="TEG62" s="26"/>
      <c r="TEH62" s="26"/>
      <c r="TEI62" s="26"/>
      <c r="TEJ62" s="26"/>
      <c r="TEK62" s="26"/>
      <c r="TEL62" s="26"/>
      <c r="TEM62" s="26"/>
      <c r="TEN62" s="26"/>
      <c r="TEO62" s="26"/>
      <c r="TEP62" s="26"/>
      <c r="TEQ62" s="26"/>
      <c r="TER62" s="26"/>
      <c r="TES62" s="26"/>
      <c r="TET62" s="26"/>
      <c r="TEU62" s="26"/>
      <c r="TEV62" s="26"/>
      <c r="TEW62" s="26"/>
      <c r="TEX62" s="26"/>
      <c r="TEY62" s="26"/>
      <c r="TEZ62" s="26"/>
      <c r="TFA62" s="26"/>
      <c r="TFB62" s="26"/>
      <c r="TFC62" s="26"/>
      <c r="TFD62" s="26"/>
      <c r="TFE62" s="26"/>
      <c r="TFF62" s="26"/>
      <c r="TFG62" s="26"/>
      <c r="TFH62" s="26"/>
      <c r="TFI62" s="26"/>
      <c r="TFJ62" s="26"/>
      <c r="TFK62" s="26"/>
      <c r="TFL62" s="26"/>
      <c r="TFM62" s="26"/>
      <c r="TFN62" s="26"/>
      <c r="TFO62" s="26"/>
      <c r="TFP62" s="26"/>
      <c r="TFQ62" s="26"/>
      <c r="TFR62" s="26"/>
      <c r="TFS62" s="26"/>
      <c r="TFT62" s="26"/>
      <c r="TFU62" s="26"/>
      <c r="TFV62" s="26"/>
      <c r="TFW62" s="26"/>
      <c r="TFX62" s="26"/>
      <c r="TFY62" s="26"/>
      <c r="TFZ62" s="26"/>
      <c r="TGA62" s="26"/>
      <c r="TGB62" s="26"/>
      <c r="TGC62" s="26"/>
      <c r="TGD62" s="26"/>
      <c r="TGE62" s="26"/>
      <c r="TGF62" s="26"/>
      <c r="TGG62" s="26"/>
      <c r="TGH62" s="26"/>
      <c r="TGI62" s="26"/>
      <c r="TGJ62" s="26"/>
      <c r="TGK62" s="26"/>
      <c r="TGL62" s="26"/>
      <c r="TGM62" s="26"/>
      <c r="TGN62" s="26"/>
      <c r="TGO62" s="26"/>
      <c r="TGP62" s="26"/>
      <c r="TGQ62" s="26"/>
      <c r="TGR62" s="26"/>
      <c r="TGS62" s="26"/>
      <c r="TGT62" s="26"/>
      <c r="TGU62" s="26"/>
      <c r="TGV62" s="26"/>
      <c r="TGW62" s="26"/>
      <c r="TGX62" s="26"/>
      <c r="TGY62" s="26"/>
      <c r="TGZ62" s="26"/>
      <c r="THA62" s="26"/>
      <c r="THB62" s="26"/>
      <c r="THC62" s="26"/>
      <c r="THD62" s="26"/>
      <c r="THE62" s="26"/>
      <c r="THF62" s="26"/>
      <c r="THG62" s="26"/>
      <c r="THH62" s="26"/>
      <c r="THI62" s="26"/>
      <c r="THJ62" s="26"/>
      <c r="THK62" s="26"/>
      <c r="THL62" s="26"/>
      <c r="THM62" s="26"/>
      <c r="THN62" s="26"/>
      <c r="THO62" s="26"/>
      <c r="THP62" s="26"/>
      <c r="THQ62" s="26"/>
      <c r="THR62" s="26"/>
      <c r="THS62" s="26"/>
      <c r="THT62" s="26"/>
      <c r="THU62" s="26"/>
      <c r="THV62" s="26"/>
      <c r="THW62" s="26"/>
      <c r="THX62" s="26"/>
      <c r="THY62" s="26"/>
      <c r="THZ62" s="26"/>
      <c r="TIA62" s="26"/>
      <c r="TIB62" s="26"/>
      <c r="TIC62" s="26"/>
      <c r="TID62" s="26"/>
      <c r="TIE62" s="26"/>
      <c r="TIF62" s="26"/>
      <c r="TIG62" s="26"/>
      <c r="TIH62" s="26"/>
      <c r="TII62" s="26"/>
      <c r="TIJ62" s="26"/>
      <c r="TIK62" s="26"/>
      <c r="TIL62" s="26"/>
      <c r="TIM62" s="26"/>
      <c r="TIN62" s="26"/>
      <c r="TIO62" s="26"/>
      <c r="TIP62" s="26"/>
      <c r="TIQ62" s="26"/>
      <c r="TIR62" s="26"/>
      <c r="TIS62" s="26"/>
      <c r="TIT62" s="26"/>
      <c r="TIU62" s="26"/>
      <c r="TIV62" s="26"/>
      <c r="TIW62" s="26"/>
      <c r="TIX62" s="26"/>
      <c r="TIY62" s="26"/>
      <c r="TIZ62" s="26"/>
      <c r="TJA62" s="26"/>
      <c r="TJB62" s="26"/>
      <c r="TJC62" s="26"/>
      <c r="TJD62" s="26"/>
      <c r="TJE62" s="26"/>
      <c r="TJF62" s="26"/>
      <c r="TJG62" s="26"/>
      <c r="TJH62" s="26"/>
      <c r="TJI62" s="26"/>
      <c r="TJJ62" s="26"/>
      <c r="TJK62" s="26"/>
      <c r="TJL62" s="26"/>
      <c r="TJM62" s="26"/>
      <c r="TJN62" s="26"/>
      <c r="TJO62" s="26"/>
      <c r="TJP62" s="26"/>
      <c r="TJQ62" s="26"/>
      <c r="TJR62" s="26"/>
      <c r="TJS62" s="26"/>
      <c r="TJT62" s="26"/>
      <c r="TJU62" s="26"/>
      <c r="TJV62" s="26"/>
      <c r="TJW62" s="26"/>
      <c r="TJX62" s="26"/>
      <c r="TJY62" s="26"/>
      <c r="TJZ62" s="26"/>
      <c r="TKA62" s="26"/>
      <c r="TKB62" s="26"/>
      <c r="TKC62" s="26"/>
      <c r="TKD62" s="26"/>
      <c r="TKE62" s="26"/>
      <c r="TKF62" s="26"/>
      <c r="TKG62" s="26"/>
      <c r="TKH62" s="26"/>
      <c r="TKI62" s="26"/>
      <c r="TKJ62" s="26"/>
      <c r="TKK62" s="26"/>
      <c r="TKL62" s="26"/>
      <c r="TKM62" s="26"/>
      <c r="TKN62" s="26"/>
      <c r="TKO62" s="26"/>
      <c r="TKP62" s="26"/>
      <c r="TKQ62" s="26"/>
      <c r="TKR62" s="26"/>
      <c r="TKS62" s="26"/>
      <c r="TKT62" s="26"/>
      <c r="TKU62" s="26"/>
      <c r="TKV62" s="26"/>
      <c r="TKW62" s="26"/>
      <c r="TKX62" s="26"/>
      <c r="TKY62" s="26"/>
      <c r="TKZ62" s="26"/>
      <c r="TLA62" s="26"/>
      <c r="TLB62" s="26"/>
      <c r="TLC62" s="26"/>
      <c r="TLD62" s="26"/>
      <c r="TLE62" s="26"/>
      <c r="TLF62" s="26"/>
      <c r="TLG62" s="26"/>
      <c r="TLH62" s="26"/>
      <c r="TLI62" s="26"/>
      <c r="TLJ62" s="26"/>
      <c r="TLK62" s="26"/>
      <c r="TLL62" s="26"/>
      <c r="TLM62" s="26"/>
      <c r="TLN62" s="26"/>
      <c r="TLO62" s="26"/>
      <c r="TLP62" s="26"/>
      <c r="TLQ62" s="26"/>
      <c r="TLR62" s="26"/>
      <c r="TLS62" s="26"/>
      <c r="TLT62" s="26"/>
      <c r="TLU62" s="26"/>
      <c r="TLV62" s="26"/>
      <c r="TLW62" s="26"/>
      <c r="TLX62" s="26"/>
      <c r="TLY62" s="26"/>
      <c r="TLZ62" s="26"/>
      <c r="TMA62" s="26"/>
      <c r="TMB62" s="26"/>
      <c r="TMC62" s="26"/>
      <c r="TMD62" s="26"/>
      <c r="TME62" s="26"/>
      <c r="TMF62" s="26"/>
      <c r="TMG62" s="26"/>
      <c r="TMH62" s="26"/>
      <c r="TMI62" s="26"/>
      <c r="TMJ62" s="26"/>
      <c r="TMK62" s="26"/>
      <c r="TML62" s="26"/>
      <c r="TMM62" s="26"/>
      <c r="TMN62" s="26"/>
      <c r="TMO62" s="26"/>
      <c r="TMP62" s="26"/>
      <c r="TMQ62" s="26"/>
      <c r="TMR62" s="26"/>
      <c r="TMS62" s="26"/>
      <c r="TMT62" s="26"/>
      <c r="TMU62" s="26"/>
      <c r="TMV62" s="26"/>
      <c r="TMW62" s="26"/>
      <c r="TMX62" s="26"/>
      <c r="TMY62" s="26"/>
      <c r="TMZ62" s="26"/>
      <c r="TNA62" s="26"/>
      <c r="TNB62" s="26"/>
      <c r="TNC62" s="26"/>
      <c r="TND62" s="26"/>
      <c r="TNE62" s="26"/>
      <c r="TNF62" s="26"/>
      <c r="TNG62" s="26"/>
      <c r="TNH62" s="26"/>
      <c r="TNI62" s="26"/>
      <c r="TNJ62" s="26"/>
      <c r="TNK62" s="26"/>
      <c r="TNL62" s="26"/>
      <c r="TNM62" s="26"/>
      <c r="TNN62" s="26"/>
      <c r="TNO62" s="26"/>
      <c r="TNP62" s="26"/>
      <c r="TNQ62" s="26"/>
      <c r="TNR62" s="26"/>
      <c r="TNS62" s="26"/>
      <c r="TNT62" s="26"/>
      <c r="TNU62" s="26"/>
      <c r="TNV62" s="26"/>
      <c r="TNW62" s="26"/>
      <c r="TNX62" s="26"/>
      <c r="TNY62" s="26"/>
      <c r="TNZ62" s="26"/>
      <c r="TOA62" s="26"/>
      <c r="TOB62" s="26"/>
      <c r="TOC62" s="26"/>
      <c r="TOD62" s="26"/>
      <c r="TOE62" s="26"/>
      <c r="TOF62" s="26"/>
      <c r="TOG62" s="26"/>
      <c r="TOH62" s="26"/>
      <c r="TOI62" s="26"/>
      <c r="TOJ62" s="26"/>
      <c r="TOK62" s="26"/>
      <c r="TOL62" s="26"/>
      <c r="TOM62" s="26"/>
      <c r="TON62" s="26"/>
      <c r="TOO62" s="26"/>
      <c r="TOP62" s="26"/>
      <c r="TOQ62" s="26"/>
      <c r="TOR62" s="26"/>
      <c r="TOS62" s="26"/>
      <c r="TOT62" s="26"/>
      <c r="TOU62" s="26"/>
      <c r="TOV62" s="26"/>
      <c r="TOW62" s="26"/>
      <c r="TOX62" s="26"/>
      <c r="TOY62" s="26"/>
      <c r="TOZ62" s="26"/>
      <c r="TPA62" s="26"/>
      <c r="TPB62" s="26"/>
      <c r="TPC62" s="26"/>
      <c r="TPD62" s="26"/>
      <c r="TPE62" s="26"/>
      <c r="TPF62" s="26"/>
      <c r="TPG62" s="26"/>
      <c r="TPH62" s="26"/>
      <c r="TPI62" s="26"/>
      <c r="TPJ62" s="26"/>
      <c r="TPK62" s="26"/>
      <c r="TPL62" s="26"/>
      <c r="TPM62" s="26"/>
      <c r="TPN62" s="26"/>
      <c r="TPO62" s="26"/>
      <c r="TPP62" s="26"/>
      <c r="TPQ62" s="26"/>
      <c r="TPR62" s="26"/>
      <c r="TPS62" s="26"/>
      <c r="TPT62" s="26"/>
      <c r="TPU62" s="26"/>
      <c r="TPV62" s="26"/>
      <c r="TPW62" s="26"/>
      <c r="TPX62" s="26"/>
      <c r="TPY62" s="26"/>
      <c r="TPZ62" s="26"/>
      <c r="TQA62" s="26"/>
      <c r="TQB62" s="26"/>
      <c r="TQC62" s="26"/>
      <c r="TQD62" s="26"/>
      <c r="TQE62" s="26"/>
      <c r="TQF62" s="26"/>
      <c r="TQG62" s="26"/>
      <c r="TQH62" s="26"/>
      <c r="TQI62" s="26"/>
      <c r="TQJ62" s="26"/>
      <c r="TQK62" s="26"/>
      <c r="TQL62" s="26"/>
      <c r="TQM62" s="26"/>
      <c r="TQN62" s="26"/>
      <c r="TQO62" s="26"/>
      <c r="TQP62" s="26"/>
      <c r="TQQ62" s="26"/>
      <c r="TQR62" s="26"/>
      <c r="TQS62" s="26"/>
      <c r="TQT62" s="26"/>
      <c r="TQU62" s="26"/>
      <c r="TQV62" s="26"/>
      <c r="TQW62" s="26"/>
      <c r="TQX62" s="26"/>
      <c r="TQY62" s="26"/>
      <c r="TQZ62" s="26"/>
      <c r="TRA62" s="26"/>
      <c r="TRB62" s="26"/>
      <c r="TRC62" s="26"/>
      <c r="TRD62" s="26"/>
      <c r="TRE62" s="26"/>
      <c r="TRF62" s="26"/>
      <c r="TRG62" s="26"/>
      <c r="TRH62" s="26"/>
      <c r="TRI62" s="26"/>
      <c r="TRJ62" s="26"/>
      <c r="TRK62" s="26"/>
      <c r="TRL62" s="26"/>
      <c r="TRM62" s="26"/>
      <c r="TRN62" s="26"/>
      <c r="TRO62" s="26"/>
      <c r="TRP62" s="26"/>
      <c r="TRQ62" s="26"/>
      <c r="TRR62" s="26"/>
      <c r="TRS62" s="26"/>
      <c r="TRT62" s="26"/>
      <c r="TRU62" s="26"/>
      <c r="TRV62" s="26"/>
      <c r="TRW62" s="26"/>
      <c r="TRX62" s="26"/>
      <c r="TRY62" s="26"/>
      <c r="TRZ62" s="26"/>
      <c r="TSA62" s="26"/>
      <c r="TSB62" s="26"/>
      <c r="TSC62" s="26"/>
      <c r="TSD62" s="26"/>
      <c r="TSE62" s="26"/>
      <c r="TSF62" s="26"/>
      <c r="TSG62" s="26"/>
      <c r="TSH62" s="26"/>
      <c r="TSI62" s="26"/>
      <c r="TSJ62" s="26"/>
      <c r="TSK62" s="26"/>
      <c r="TSL62" s="26"/>
      <c r="TSM62" s="26"/>
      <c r="TSN62" s="26"/>
      <c r="TSO62" s="26"/>
      <c r="TSP62" s="26"/>
      <c r="TSQ62" s="26"/>
      <c r="TSR62" s="26"/>
      <c r="TSS62" s="26"/>
      <c r="TST62" s="26"/>
      <c r="TSU62" s="26"/>
      <c r="TSV62" s="26"/>
      <c r="TSW62" s="26"/>
      <c r="TSX62" s="26"/>
      <c r="TSY62" s="26"/>
      <c r="TSZ62" s="26"/>
      <c r="TTA62" s="26"/>
      <c r="TTB62" s="26"/>
      <c r="TTC62" s="26"/>
      <c r="TTD62" s="26"/>
      <c r="TTE62" s="26"/>
      <c r="TTF62" s="26"/>
      <c r="TTG62" s="26"/>
      <c r="TTH62" s="26"/>
      <c r="TTI62" s="26"/>
      <c r="TTJ62" s="26"/>
      <c r="TTK62" s="26"/>
      <c r="TTL62" s="26"/>
      <c r="TTM62" s="26"/>
      <c r="TTN62" s="26"/>
      <c r="TTO62" s="26"/>
      <c r="TTP62" s="26"/>
      <c r="TTQ62" s="26"/>
      <c r="TTR62" s="26"/>
      <c r="TTS62" s="26"/>
      <c r="TTT62" s="26"/>
      <c r="TTU62" s="26"/>
      <c r="TTV62" s="26"/>
      <c r="TTW62" s="26"/>
      <c r="TTX62" s="26"/>
      <c r="TTY62" s="26"/>
      <c r="TTZ62" s="26"/>
      <c r="TUA62" s="26"/>
      <c r="TUB62" s="26"/>
      <c r="TUC62" s="26"/>
      <c r="TUD62" s="26"/>
      <c r="TUE62" s="26"/>
      <c r="TUF62" s="26"/>
      <c r="TUG62" s="26"/>
      <c r="TUH62" s="26"/>
      <c r="TUI62" s="26"/>
      <c r="TUJ62" s="26"/>
      <c r="TUK62" s="26"/>
      <c r="TUL62" s="26"/>
      <c r="TUM62" s="26"/>
      <c r="TUN62" s="26"/>
      <c r="TUO62" s="26"/>
      <c r="TUP62" s="26"/>
      <c r="TUQ62" s="26"/>
      <c r="TUR62" s="26"/>
      <c r="TUS62" s="26"/>
      <c r="TUT62" s="26"/>
      <c r="TUU62" s="26"/>
      <c r="TUV62" s="26"/>
      <c r="TUW62" s="26"/>
      <c r="TUX62" s="26"/>
      <c r="TUY62" s="26"/>
      <c r="TUZ62" s="26"/>
      <c r="TVA62" s="26"/>
      <c r="TVB62" s="26"/>
      <c r="TVC62" s="26"/>
      <c r="TVD62" s="26"/>
      <c r="TVE62" s="26"/>
      <c r="TVF62" s="26"/>
      <c r="TVG62" s="26"/>
      <c r="TVH62" s="26"/>
      <c r="TVI62" s="26"/>
      <c r="TVJ62" s="26"/>
      <c r="TVK62" s="26"/>
      <c r="TVL62" s="26"/>
      <c r="TVM62" s="26"/>
      <c r="TVN62" s="26"/>
      <c r="TVO62" s="26"/>
      <c r="TVP62" s="26"/>
      <c r="TVQ62" s="26"/>
      <c r="TVR62" s="26"/>
      <c r="TVS62" s="26"/>
      <c r="TVT62" s="26"/>
      <c r="TVU62" s="26"/>
      <c r="TVV62" s="26"/>
      <c r="TVW62" s="26"/>
      <c r="TVX62" s="26"/>
      <c r="TVY62" s="26"/>
      <c r="TVZ62" s="26"/>
      <c r="TWA62" s="26"/>
      <c r="TWB62" s="26"/>
      <c r="TWC62" s="26"/>
      <c r="TWD62" s="26"/>
      <c r="TWE62" s="26"/>
      <c r="TWF62" s="26"/>
      <c r="TWG62" s="26"/>
      <c r="TWH62" s="26"/>
      <c r="TWI62" s="26"/>
      <c r="TWJ62" s="26"/>
      <c r="TWK62" s="26"/>
      <c r="TWL62" s="26"/>
      <c r="TWM62" s="26"/>
      <c r="TWN62" s="26"/>
      <c r="TWO62" s="26"/>
      <c r="TWP62" s="26"/>
      <c r="TWQ62" s="26"/>
      <c r="TWR62" s="26"/>
      <c r="TWS62" s="26"/>
      <c r="TWT62" s="26"/>
      <c r="TWU62" s="26"/>
      <c r="TWV62" s="26"/>
      <c r="TWW62" s="26"/>
      <c r="TWX62" s="26"/>
      <c r="TWY62" s="26"/>
      <c r="TWZ62" s="26"/>
      <c r="TXA62" s="26"/>
      <c r="TXB62" s="26"/>
      <c r="TXC62" s="26"/>
      <c r="TXD62" s="26"/>
      <c r="TXE62" s="26"/>
      <c r="TXF62" s="26"/>
      <c r="TXG62" s="26"/>
      <c r="TXH62" s="26"/>
      <c r="TXI62" s="26"/>
      <c r="TXJ62" s="26"/>
      <c r="TXK62" s="26"/>
      <c r="TXL62" s="26"/>
      <c r="TXM62" s="26"/>
      <c r="TXN62" s="26"/>
      <c r="TXO62" s="26"/>
      <c r="TXP62" s="26"/>
      <c r="TXQ62" s="26"/>
      <c r="TXR62" s="26"/>
      <c r="TXS62" s="26"/>
      <c r="TXT62" s="26"/>
      <c r="TXU62" s="26"/>
      <c r="TXV62" s="26"/>
      <c r="TXW62" s="26"/>
      <c r="TXX62" s="26"/>
      <c r="TXY62" s="26"/>
      <c r="TXZ62" s="26"/>
      <c r="TYA62" s="26"/>
      <c r="TYB62" s="26"/>
      <c r="TYC62" s="26"/>
      <c r="TYD62" s="26"/>
      <c r="TYE62" s="26"/>
      <c r="TYF62" s="26"/>
      <c r="TYG62" s="26"/>
      <c r="TYH62" s="26"/>
      <c r="TYI62" s="26"/>
      <c r="TYJ62" s="26"/>
      <c r="TYK62" s="26"/>
      <c r="TYL62" s="26"/>
      <c r="TYM62" s="26"/>
      <c r="TYN62" s="26"/>
      <c r="TYO62" s="26"/>
      <c r="TYP62" s="26"/>
      <c r="TYQ62" s="26"/>
      <c r="TYR62" s="26"/>
      <c r="TYS62" s="26"/>
      <c r="TYT62" s="26"/>
      <c r="TYU62" s="26"/>
      <c r="TYV62" s="26"/>
      <c r="TYW62" s="26"/>
      <c r="TYX62" s="26"/>
      <c r="TYY62" s="26"/>
      <c r="TYZ62" s="26"/>
      <c r="TZA62" s="26"/>
      <c r="TZB62" s="26"/>
      <c r="TZC62" s="26"/>
      <c r="TZD62" s="26"/>
      <c r="TZE62" s="26"/>
      <c r="TZF62" s="26"/>
      <c r="TZG62" s="26"/>
      <c r="TZH62" s="26"/>
      <c r="TZI62" s="26"/>
      <c r="TZJ62" s="26"/>
      <c r="TZK62" s="26"/>
      <c r="TZL62" s="26"/>
      <c r="TZM62" s="26"/>
      <c r="TZN62" s="26"/>
      <c r="TZO62" s="26"/>
      <c r="TZP62" s="26"/>
      <c r="TZQ62" s="26"/>
      <c r="TZR62" s="26"/>
      <c r="TZS62" s="26"/>
      <c r="TZT62" s="26"/>
      <c r="TZU62" s="26"/>
      <c r="TZV62" s="26"/>
      <c r="TZW62" s="26"/>
      <c r="TZX62" s="26"/>
      <c r="TZY62" s="26"/>
      <c r="TZZ62" s="26"/>
      <c r="UAA62" s="26"/>
      <c r="UAB62" s="26"/>
      <c r="UAC62" s="26"/>
      <c r="UAD62" s="26"/>
      <c r="UAE62" s="26"/>
      <c r="UAF62" s="26"/>
      <c r="UAG62" s="26"/>
      <c r="UAH62" s="26"/>
      <c r="UAI62" s="26"/>
      <c r="UAJ62" s="26"/>
      <c r="UAK62" s="26"/>
      <c r="UAL62" s="26"/>
      <c r="UAM62" s="26"/>
      <c r="UAN62" s="26"/>
      <c r="UAO62" s="26"/>
      <c r="UAP62" s="26"/>
      <c r="UAQ62" s="26"/>
      <c r="UAR62" s="26"/>
      <c r="UAS62" s="26"/>
      <c r="UAT62" s="26"/>
      <c r="UAU62" s="26"/>
      <c r="UAV62" s="26"/>
      <c r="UAW62" s="26"/>
      <c r="UAX62" s="26"/>
      <c r="UAY62" s="26"/>
      <c r="UAZ62" s="26"/>
      <c r="UBA62" s="26"/>
      <c r="UBB62" s="26"/>
      <c r="UBC62" s="26"/>
      <c r="UBD62" s="26"/>
      <c r="UBE62" s="26"/>
      <c r="UBF62" s="26"/>
      <c r="UBG62" s="26"/>
      <c r="UBH62" s="26"/>
      <c r="UBI62" s="26"/>
      <c r="UBJ62" s="26"/>
      <c r="UBK62" s="26"/>
      <c r="UBL62" s="26"/>
      <c r="UBM62" s="26"/>
      <c r="UBN62" s="26"/>
      <c r="UBO62" s="26"/>
      <c r="UBP62" s="26"/>
      <c r="UBQ62" s="26"/>
      <c r="UBR62" s="26"/>
      <c r="UBS62" s="26"/>
      <c r="UBT62" s="26"/>
      <c r="UBU62" s="26"/>
      <c r="UBV62" s="26"/>
      <c r="UBW62" s="26"/>
      <c r="UBX62" s="26"/>
      <c r="UBY62" s="26"/>
      <c r="UBZ62" s="26"/>
      <c r="UCA62" s="26"/>
      <c r="UCB62" s="26"/>
      <c r="UCC62" s="26"/>
      <c r="UCD62" s="26"/>
      <c r="UCE62" s="26"/>
      <c r="UCF62" s="26"/>
      <c r="UCG62" s="26"/>
      <c r="UCH62" s="26"/>
      <c r="UCI62" s="26"/>
      <c r="UCJ62" s="26"/>
      <c r="UCK62" s="26"/>
      <c r="UCL62" s="26"/>
      <c r="UCM62" s="26"/>
      <c r="UCN62" s="26"/>
      <c r="UCO62" s="26"/>
      <c r="UCP62" s="26"/>
      <c r="UCQ62" s="26"/>
      <c r="UCR62" s="26"/>
      <c r="UCS62" s="26"/>
      <c r="UCT62" s="26"/>
      <c r="UCU62" s="26"/>
      <c r="UCV62" s="26"/>
      <c r="UCW62" s="26"/>
      <c r="UCX62" s="26"/>
      <c r="UCY62" s="26"/>
      <c r="UCZ62" s="26"/>
      <c r="UDA62" s="26"/>
      <c r="UDB62" s="26"/>
      <c r="UDC62" s="26"/>
      <c r="UDD62" s="26"/>
      <c r="UDE62" s="26"/>
      <c r="UDF62" s="26"/>
      <c r="UDG62" s="26"/>
      <c r="UDH62" s="26"/>
      <c r="UDI62" s="26"/>
      <c r="UDJ62" s="26"/>
      <c r="UDK62" s="26"/>
      <c r="UDL62" s="26"/>
      <c r="UDM62" s="26"/>
      <c r="UDN62" s="26"/>
      <c r="UDO62" s="26"/>
      <c r="UDP62" s="26"/>
      <c r="UDQ62" s="26"/>
      <c r="UDR62" s="26"/>
      <c r="UDS62" s="26"/>
      <c r="UDT62" s="26"/>
      <c r="UDU62" s="26"/>
      <c r="UDV62" s="26"/>
      <c r="UDW62" s="26"/>
      <c r="UDX62" s="26"/>
      <c r="UDY62" s="26"/>
      <c r="UDZ62" s="26"/>
      <c r="UEA62" s="26"/>
      <c r="UEB62" s="26"/>
      <c r="UEC62" s="26"/>
      <c r="UED62" s="26"/>
      <c r="UEE62" s="26"/>
      <c r="UEF62" s="26"/>
      <c r="UEG62" s="26"/>
      <c r="UEH62" s="26"/>
      <c r="UEI62" s="26"/>
      <c r="UEJ62" s="26"/>
      <c r="UEK62" s="26"/>
      <c r="UEL62" s="26"/>
      <c r="UEM62" s="26"/>
      <c r="UEN62" s="26"/>
      <c r="UEO62" s="26"/>
      <c r="UEP62" s="26"/>
      <c r="UEQ62" s="26"/>
      <c r="UER62" s="26"/>
      <c r="UES62" s="26"/>
      <c r="UET62" s="26"/>
      <c r="UEU62" s="26"/>
      <c r="UEV62" s="26"/>
      <c r="UEW62" s="26"/>
      <c r="UEX62" s="26"/>
      <c r="UEY62" s="26"/>
      <c r="UEZ62" s="26"/>
      <c r="UFA62" s="26"/>
      <c r="UFB62" s="26"/>
      <c r="UFC62" s="26"/>
      <c r="UFD62" s="26"/>
      <c r="UFE62" s="26"/>
      <c r="UFF62" s="26"/>
      <c r="UFG62" s="26"/>
      <c r="UFH62" s="26"/>
      <c r="UFI62" s="26"/>
      <c r="UFJ62" s="26"/>
      <c r="UFK62" s="26"/>
      <c r="UFL62" s="26"/>
      <c r="UFM62" s="26"/>
      <c r="UFN62" s="26"/>
      <c r="UFO62" s="26"/>
      <c r="UFP62" s="26"/>
      <c r="UFQ62" s="26"/>
      <c r="UFR62" s="26"/>
      <c r="UFS62" s="26"/>
      <c r="UFT62" s="26"/>
      <c r="UFU62" s="26"/>
      <c r="UFV62" s="26"/>
      <c r="UFW62" s="26"/>
      <c r="UFX62" s="26"/>
      <c r="UFY62" s="26"/>
      <c r="UFZ62" s="26"/>
      <c r="UGA62" s="26"/>
      <c r="UGB62" s="26"/>
      <c r="UGC62" s="26"/>
      <c r="UGD62" s="26"/>
      <c r="UGE62" s="26"/>
      <c r="UGF62" s="26"/>
      <c r="UGG62" s="26"/>
      <c r="UGH62" s="26"/>
      <c r="UGI62" s="26"/>
      <c r="UGJ62" s="26"/>
      <c r="UGK62" s="26"/>
      <c r="UGL62" s="26"/>
      <c r="UGM62" s="26"/>
      <c r="UGN62" s="26"/>
      <c r="UGO62" s="26"/>
      <c r="UGP62" s="26"/>
      <c r="UGQ62" s="26"/>
      <c r="UGR62" s="26"/>
      <c r="UGS62" s="26"/>
      <c r="UGT62" s="26"/>
      <c r="UGU62" s="26"/>
      <c r="UGV62" s="26"/>
      <c r="UGW62" s="26"/>
      <c r="UGX62" s="26"/>
      <c r="UGY62" s="26"/>
      <c r="UGZ62" s="26"/>
      <c r="UHA62" s="26"/>
      <c r="UHB62" s="26"/>
      <c r="UHC62" s="26"/>
      <c r="UHD62" s="26"/>
      <c r="UHE62" s="26"/>
      <c r="UHF62" s="26"/>
      <c r="UHG62" s="26"/>
      <c r="UHH62" s="26"/>
      <c r="UHI62" s="26"/>
      <c r="UHJ62" s="26"/>
      <c r="UHK62" s="26"/>
      <c r="UHL62" s="26"/>
      <c r="UHM62" s="26"/>
      <c r="UHN62" s="26"/>
      <c r="UHO62" s="26"/>
      <c r="UHP62" s="26"/>
      <c r="UHQ62" s="26"/>
      <c r="UHR62" s="26"/>
      <c r="UHS62" s="26"/>
      <c r="UHT62" s="26"/>
      <c r="UHU62" s="26"/>
      <c r="UHV62" s="26"/>
      <c r="UHW62" s="26"/>
      <c r="UHX62" s="26"/>
      <c r="UHY62" s="26"/>
      <c r="UHZ62" s="26"/>
      <c r="UIA62" s="26"/>
      <c r="UIB62" s="26"/>
      <c r="UIC62" s="26"/>
      <c r="UID62" s="26"/>
      <c r="UIE62" s="26"/>
      <c r="UIF62" s="26"/>
      <c r="UIG62" s="26"/>
      <c r="UIH62" s="26"/>
      <c r="UII62" s="26"/>
      <c r="UIJ62" s="26"/>
      <c r="UIK62" s="26"/>
      <c r="UIL62" s="26"/>
      <c r="UIM62" s="26"/>
      <c r="UIN62" s="26"/>
      <c r="UIO62" s="26"/>
      <c r="UIP62" s="26"/>
      <c r="UIQ62" s="26"/>
      <c r="UIR62" s="26"/>
      <c r="UIS62" s="26"/>
      <c r="UIT62" s="26"/>
      <c r="UIU62" s="26"/>
      <c r="UIV62" s="26"/>
      <c r="UIW62" s="26"/>
      <c r="UIX62" s="26"/>
      <c r="UIY62" s="26"/>
      <c r="UIZ62" s="26"/>
      <c r="UJA62" s="26"/>
      <c r="UJB62" s="26"/>
      <c r="UJC62" s="26"/>
      <c r="UJD62" s="26"/>
      <c r="UJE62" s="26"/>
      <c r="UJF62" s="26"/>
      <c r="UJG62" s="26"/>
      <c r="UJH62" s="26"/>
      <c r="UJI62" s="26"/>
      <c r="UJJ62" s="26"/>
      <c r="UJK62" s="26"/>
      <c r="UJL62" s="26"/>
      <c r="UJM62" s="26"/>
      <c r="UJN62" s="26"/>
      <c r="UJO62" s="26"/>
      <c r="UJP62" s="26"/>
      <c r="UJQ62" s="26"/>
      <c r="UJR62" s="26"/>
      <c r="UJS62" s="26"/>
      <c r="UJT62" s="26"/>
      <c r="UJU62" s="26"/>
      <c r="UJV62" s="26"/>
      <c r="UJW62" s="26"/>
      <c r="UJX62" s="26"/>
      <c r="UJY62" s="26"/>
      <c r="UJZ62" s="26"/>
      <c r="UKA62" s="26"/>
      <c r="UKB62" s="26"/>
      <c r="UKC62" s="26"/>
      <c r="UKD62" s="26"/>
      <c r="UKE62" s="26"/>
      <c r="UKF62" s="26"/>
      <c r="UKG62" s="26"/>
      <c r="UKH62" s="26"/>
      <c r="UKI62" s="26"/>
      <c r="UKJ62" s="26"/>
      <c r="UKK62" s="26"/>
      <c r="UKL62" s="26"/>
      <c r="UKM62" s="26"/>
      <c r="UKN62" s="26"/>
      <c r="UKO62" s="26"/>
      <c r="UKP62" s="26"/>
      <c r="UKQ62" s="26"/>
      <c r="UKR62" s="26"/>
      <c r="UKS62" s="26"/>
      <c r="UKT62" s="26"/>
      <c r="UKU62" s="26"/>
      <c r="UKV62" s="26"/>
      <c r="UKW62" s="26"/>
      <c r="UKX62" s="26"/>
      <c r="UKY62" s="26"/>
      <c r="UKZ62" s="26"/>
      <c r="ULA62" s="26"/>
      <c r="ULB62" s="26"/>
      <c r="ULC62" s="26"/>
      <c r="ULD62" s="26"/>
      <c r="ULE62" s="26"/>
      <c r="ULF62" s="26"/>
      <c r="ULG62" s="26"/>
      <c r="ULH62" s="26"/>
      <c r="ULI62" s="26"/>
      <c r="ULJ62" s="26"/>
      <c r="ULK62" s="26"/>
      <c r="ULL62" s="26"/>
      <c r="ULM62" s="26"/>
      <c r="ULN62" s="26"/>
      <c r="ULO62" s="26"/>
      <c r="ULP62" s="26"/>
      <c r="ULQ62" s="26"/>
      <c r="ULR62" s="26"/>
      <c r="ULS62" s="26"/>
      <c r="ULT62" s="26"/>
      <c r="ULU62" s="26"/>
      <c r="ULV62" s="26"/>
      <c r="ULW62" s="26"/>
      <c r="ULX62" s="26"/>
      <c r="ULY62" s="26"/>
      <c r="ULZ62" s="26"/>
      <c r="UMA62" s="26"/>
      <c r="UMB62" s="26"/>
      <c r="UMC62" s="26"/>
      <c r="UMD62" s="26"/>
      <c r="UME62" s="26"/>
      <c r="UMF62" s="26"/>
      <c r="UMG62" s="26"/>
      <c r="UMH62" s="26"/>
      <c r="UMI62" s="26"/>
      <c r="UMJ62" s="26"/>
      <c r="UMK62" s="26"/>
      <c r="UML62" s="26"/>
      <c r="UMM62" s="26"/>
      <c r="UMN62" s="26"/>
      <c r="UMO62" s="26"/>
      <c r="UMP62" s="26"/>
      <c r="UMQ62" s="26"/>
      <c r="UMR62" s="26"/>
      <c r="UMS62" s="26"/>
      <c r="UMT62" s="26"/>
      <c r="UMU62" s="26"/>
      <c r="UMV62" s="26"/>
      <c r="UMW62" s="26"/>
      <c r="UMX62" s="26"/>
      <c r="UMY62" s="26"/>
      <c r="UMZ62" s="26"/>
      <c r="UNA62" s="26"/>
      <c r="UNB62" s="26"/>
      <c r="UNC62" s="26"/>
      <c r="UND62" s="26"/>
      <c r="UNE62" s="26"/>
      <c r="UNF62" s="26"/>
      <c r="UNG62" s="26"/>
      <c r="UNH62" s="26"/>
      <c r="UNI62" s="26"/>
      <c r="UNJ62" s="26"/>
      <c r="UNK62" s="26"/>
      <c r="UNL62" s="26"/>
      <c r="UNM62" s="26"/>
      <c r="UNN62" s="26"/>
      <c r="UNO62" s="26"/>
      <c r="UNP62" s="26"/>
      <c r="UNQ62" s="26"/>
      <c r="UNR62" s="26"/>
      <c r="UNS62" s="26"/>
      <c r="UNT62" s="26"/>
      <c r="UNU62" s="26"/>
      <c r="UNV62" s="26"/>
      <c r="UNW62" s="26"/>
      <c r="UNX62" s="26"/>
      <c r="UNY62" s="26"/>
      <c r="UNZ62" s="26"/>
      <c r="UOA62" s="26"/>
      <c r="UOB62" s="26"/>
      <c r="UOC62" s="26"/>
      <c r="UOD62" s="26"/>
      <c r="UOE62" s="26"/>
      <c r="UOF62" s="26"/>
      <c r="UOG62" s="26"/>
      <c r="UOH62" s="26"/>
      <c r="UOI62" s="26"/>
      <c r="UOJ62" s="26"/>
      <c r="UOK62" s="26"/>
      <c r="UOL62" s="26"/>
      <c r="UOM62" s="26"/>
      <c r="UON62" s="26"/>
      <c r="UOO62" s="26"/>
      <c r="UOP62" s="26"/>
      <c r="UOQ62" s="26"/>
      <c r="UOR62" s="26"/>
      <c r="UOS62" s="26"/>
      <c r="UOT62" s="26"/>
      <c r="UOU62" s="26"/>
      <c r="UOV62" s="26"/>
      <c r="UOW62" s="26"/>
      <c r="UOX62" s="26"/>
      <c r="UOY62" s="26"/>
      <c r="UOZ62" s="26"/>
      <c r="UPA62" s="26"/>
      <c r="UPB62" s="26"/>
      <c r="UPC62" s="26"/>
      <c r="UPD62" s="26"/>
      <c r="UPE62" s="26"/>
      <c r="UPF62" s="26"/>
      <c r="UPG62" s="26"/>
      <c r="UPH62" s="26"/>
      <c r="UPI62" s="26"/>
      <c r="UPJ62" s="26"/>
      <c r="UPK62" s="26"/>
      <c r="UPL62" s="26"/>
      <c r="UPM62" s="26"/>
      <c r="UPN62" s="26"/>
      <c r="UPO62" s="26"/>
      <c r="UPP62" s="26"/>
      <c r="UPQ62" s="26"/>
      <c r="UPR62" s="26"/>
      <c r="UPS62" s="26"/>
      <c r="UPT62" s="26"/>
      <c r="UPU62" s="26"/>
      <c r="UPV62" s="26"/>
      <c r="UPW62" s="26"/>
      <c r="UPX62" s="26"/>
      <c r="UPY62" s="26"/>
      <c r="UPZ62" s="26"/>
      <c r="UQA62" s="26"/>
      <c r="UQB62" s="26"/>
      <c r="UQC62" s="26"/>
      <c r="UQD62" s="26"/>
      <c r="UQE62" s="26"/>
      <c r="UQF62" s="26"/>
      <c r="UQG62" s="26"/>
      <c r="UQH62" s="26"/>
      <c r="UQI62" s="26"/>
      <c r="UQJ62" s="26"/>
      <c r="UQK62" s="26"/>
      <c r="UQL62" s="26"/>
      <c r="UQM62" s="26"/>
      <c r="UQN62" s="26"/>
      <c r="UQO62" s="26"/>
      <c r="UQP62" s="26"/>
      <c r="UQQ62" s="26"/>
      <c r="UQR62" s="26"/>
      <c r="UQS62" s="26"/>
      <c r="UQT62" s="26"/>
      <c r="UQU62" s="26"/>
      <c r="UQV62" s="26"/>
      <c r="UQW62" s="26"/>
      <c r="UQX62" s="26"/>
      <c r="UQY62" s="26"/>
      <c r="UQZ62" s="26"/>
      <c r="URA62" s="26"/>
      <c r="URB62" s="26"/>
      <c r="URC62" s="26"/>
      <c r="URD62" s="26"/>
      <c r="URE62" s="26"/>
      <c r="URF62" s="26"/>
      <c r="URG62" s="26"/>
      <c r="URH62" s="26"/>
      <c r="URI62" s="26"/>
      <c r="URJ62" s="26"/>
      <c r="URK62" s="26"/>
      <c r="URL62" s="26"/>
      <c r="URM62" s="26"/>
      <c r="URN62" s="26"/>
      <c r="URO62" s="26"/>
      <c r="URP62" s="26"/>
      <c r="URQ62" s="26"/>
      <c r="URR62" s="26"/>
      <c r="URS62" s="26"/>
      <c r="URT62" s="26"/>
      <c r="URU62" s="26"/>
      <c r="URV62" s="26"/>
      <c r="URW62" s="26"/>
      <c r="URX62" s="26"/>
      <c r="URY62" s="26"/>
      <c r="URZ62" s="26"/>
      <c r="USA62" s="26"/>
      <c r="USB62" s="26"/>
      <c r="USC62" s="26"/>
      <c r="USD62" s="26"/>
      <c r="USE62" s="26"/>
      <c r="USF62" s="26"/>
      <c r="USG62" s="26"/>
      <c r="USH62" s="26"/>
      <c r="USI62" s="26"/>
      <c r="USJ62" s="26"/>
      <c r="USK62" s="26"/>
      <c r="USL62" s="26"/>
      <c r="USM62" s="26"/>
      <c r="USN62" s="26"/>
      <c r="USO62" s="26"/>
      <c r="USP62" s="26"/>
      <c r="USQ62" s="26"/>
      <c r="USR62" s="26"/>
      <c r="USS62" s="26"/>
      <c r="UST62" s="26"/>
      <c r="USU62" s="26"/>
      <c r="USV62" s="26"/>
      <c r="USW62" s="26"/>
      <c r="USX62" s="26"/>
      <c r="USY62" s="26"/>
      <c r="USZ62" s="26"/>
      <c r="UTA62" s="26"/>
      <c r="UTB62" s="26"/>
      <c r="UTC62" s="26"/>
      <c r="UTD62" s="26"/>
      <c r="UTE62" s="26"/>
      <c r="UTF62" s="26"/>
      <c r="UTG62" s="26"/>
      <c r="UTH62" s="26"/>
      <c r="UTI62" s="26"/>
      <c r="UTJ62" s="26"/>
      <c r="UTK62" s="26"/>
      <c r="UTL62" s="26"/>
      <c r="UTM62" s="26"/>
      <c r="UTN62" s="26"/>
      <c r="UTO62" s="26"/>
      <c r="UTP62" s="26"/>
      <c r="UTQ62" s="26"/>
      <c r="UTR62" s="26"/>
      <c r="UTS62" s="26"/>
      <c r="UTT62" s="26"/>
      <c r="UTU62" s="26"/>
      <c r="UTV62" s="26"/>
      <c r="UTW62" s="26"/>
      <c r="UTX62" s="26"/>
      <c r="UTY62" s="26"/>
      <c r="UTZ62" s="26"/>
      <c r="UUA62" s="26"/>
      <c r="UUB62" s="26"/>
      <c r="UUC62" s="26"/>
      <c r="UUD62" s="26"/>
      <c r="UUE62" s="26"/>
      <c r="UUF62" s="26"/>
      <c r="UUG62" s="26"/>
      <c r="UUH62" s="26"/>
      <c r="UUI62" s="26"/>
      <c r="UUJ62" s="26"/>
      <c r="UUK62" s="26"/>
      <c r="UUL62" s="26"/>
      <c r="UUM62" s="26"/>
      <c r="UUN62" s="26"/>
      <c r="UUO62" s="26"/>
      <c r="UUP62" s="26"/>
      <c r="UUQ62" s="26"/>
      <c r="UUR62" s="26"/>
      <c r="UUS62" s="26"/>
      <c r="UUT62" s="26"/>
      <c r="UUU62" s="26"/>
      <c r="UUV62" s="26"/>
      <c r="UUW62" s="26"/>
      <c r="UUX62" s="26"/>
      <c r="UUY62" s="26"/>
      <c r="UUZ62" s="26"/>
      <c r="UVA62" s="26"/>
      <c r="UVB62" s="26"/>
      <c r="UVC62" s="26"/>
      <c r="UVD62" s="26"/>
      <c r="UVE62" s="26"/>
      <c r="UVF62" s="26"/>
      <c r="UVG62" s="26"/>
      <c r="UVH62" s="26"/>
      <c r="UVI62" s="26"/>
      <c r="UVJ62" s="26"/>
      <c r="UVK62" s="26"/>
      <c r="UVL62" s="26"/>
      <c r="UVM62" s="26"/>
      <c r="UVN62" s="26"/>
      <c r="UVO62" s="26"/>
      <c r="UVP62" s="26"/>
      <c r="UVQ62" s="26"/>
      <c r="UVR62" s="26"/>
      <c r="UVS62" s="26"/>
      <c r="UVT62" s="26"/>
      <c r="UVU62" s="26"/>
      <c r="UVV62" s="26"/>
      <c r="UVW62" s="26"/>
      <c r="UVX62" s="26"/>
      <c r="UVY62" s="26"/>
      <c r="UVZ62" s="26"/>
      <c r="UWA62" s="26"/>
      <c r="UWB62" s="26"/>
      <c r="UWC62" s="26"/>
      <c r="UWD62" s="26"/>
      <c r="UWE62" s="26"/>
      <c r="UWF62" s="26"/>
      <c r="UWG62" s="26"/>
      <c r="UWH62" s="26"/>
      <c r="UWI62" s="26"/>
      <c r="UWJ62" s="26"/>
      <c r="UWK62" s="26"/>
      <c r="UWL62" s="26"/>
      <c r="UWM62" s="26"/>
      <c r="UWN62" s="26"/>
      <c r="UWO62" s="26"/>
      <c r="UWP62" s="26"/>
      <c r="UWQ62" s="26"/>
      <c r="UWR62" s="26"/>
      <c r="UWS62" s="26"/>
      <c r="UWT62" s="26"/>
      <c r="UWU62" s="26"/>
      <c r="UWV62" s="26"/>
      <c r="UWW62" s="26"/>
      <c r="UWX62" s="26"/>
      <c r="UWY62" s="26"/>
      <c r="UWZ62" s="26"/>
      <c r="UXA62" s="26"/>
      <c r="UXB62" s="26"/>
      <c r="UXC62" s="26"/>
      <c r="UXD62" s="26"/>
      <c r="UXE62" s="26"/>
      <c r="UXF62" s="26"/>
      <c r="UXG62" s="26"/>
      <c r="UXH62" s="26"/>
      <c r="UXI62" s="26"/>
      <c r="UXJ62" s="26"/>
      <c r="UXK62" s="26"/>
      <c r="UXL62" s="26"/>
      <c r="UXM62" s="26"/>
      <c r="UXN62" s="26"/>
      <c r="UXO62" s="26"/>
      <c r="UXP62" s="26"/>
      <c r="UXQ62" s="26"/>
      <c r="UXR62" s="26"/>
      <c r="UXS62" s="26"/>
      <c r="UXT62" s="26"/>
      <c r="UXU62" s="26"/>
      <c r="UXV62" s="26"/>
      <c r="UXW62" s="26"/>
      <c r="UXX62" s="26"/>
      <c r="UXY62" s="26"/>
      <c r="UXZ62" s="26"/>
      <c r="UYA62" s="26"/>
      <c r="UYB62" s="26"/>
      <c r="UYC62" s="26"/>
      <c r="UYD62" s="26"/>
      <c r="UYE62" s="26"/>
      <c r="UYF62" s="26"/>
      <c r="UYG62" s="26"/>
      <c r="UYH62" s="26"/>
      <c r="UYI62" s="26"/>
      <c r="UYJ62" s="26"/>
      <c r="UYK62" s="26"/>
      <c r="UYL62" s="26"/>
      <c r="UYM62" s="26"/>
      <c r="UYN62" s="26"/>
      <c r="UYO62" s="26"/>
      <c r="UYP62" s="26"/>
      <c r="UYQ62" s="26"/>
      <c r="UYR62" s="26"/>
      <c r="UYS62" s="26"/>
      <c r="UYT62" s="26"/>
      <c r="UYU62" s="26"/>
      <c r="UYV62" s="26"/>
      <c r="UYW62" s="26"/>
      <c r="UYX62" s="26"/>
      <c r="UYY62" s="26"/>
      <c r="UYZ62" s="26"/>
      <c r="UZA62" s="26"/>
      <c r="UZB62" s="26"/>
      <c r="UZC62" s="26"/>
      <c r="UZD62" s="26"/>
      <c r="UZE62" s="26"/>
      <c r="UZF62" s="26"/>
      <c r="UZG62" s="26"/>
      <c r="UZH62" s="26"/>
      <c r="UZI62" s="26"/>
      <c r="UZJ62" s="26"/>
      <c r="UZK62" s="26"/>
      <c r="UZL62" s="26"/>
      <c r="UZM62" s="26"/>
      <c r="UZN62" s="26"/>
      <c r="UZO62" s="26"/>
      <c r="UZP62" s="26"/>
      <c r="UZQ62" s="26"/>
      <c r="UZR62" s="26"/>
      <c r="UZS62" s="26"/>
      <c r="UZT62" s="26"/>
      <c r="UZU62" s="26"/>
      <c r="UZV62" s="26"/>
      <c r="UZW62" s="26"/>
      <c r="UZX62" s="26"/>
      <c r="UZY62" s="26"/>
      <c r="UZZ62" s="26"/>
      <c r="VAA62" s="26"/>
      <c r="VAB62" s="26"/>
      <c r="VAC62" s="26"/>
      <c r="VAD62" s="26"/>
      <c r="VAE62" s="26"/>
      <c r="VAF62" s="26"/>
      <c r="VAG62" s="26"/>
      <c r="VAH62" s="26"/>
      <c r="VAI62" s="26"/>
      <c r="VAJ62" s="26"/>
      <c r="VAK62" s="26"/>
      <c r="VAL62" s="26"/>
      <c r="VAM62" s="26"/>
      <c r="VAN62" s="26"/>
      <c r="VAO62" s="26"/>
      <c r="VAP62" s="26"/>
      <c r="VAQ62" s="26"/>
      <c r="VAR62" s="26"/>
      <c r="VAS62" s="26"/>
      <c r="VAT62" s="26"/>
      <c r="VAU62" s="26"/>
      <c r="VAV62" s="26"/>
      <c r="VAW62" s="26"/>
      <c r="VAX62" s="26"/>
      <c r="VAY62" s="26"/>
      <c r="VAZ62" s="26"/>
      <c r="VBA62" s="26"/>
      <c r="VBB62" s="26"/>
      <c r="VBC62" s="26"/>
      <c r="VBD62" s="26"/>
      <c r="VBE62" s="26"/>
      <c r="VBF62" s="26"/>
      <c r="VBG62" s="26"/>
      <c r="VBH62" s="26"/>
      <c r="VBI62" s="26"/>
      <c r="VBJ62" s="26"/>
      <c r="VBK62" s="26"/>
      <c r="VBL62" s="26"/>
      <c r="VBM62" s="26"/>
      <c r="VBN62" s="26"/>
      <c r="VBO62" s="26"/>
      <c r="VBP62" s="26"/>
      <c r="VBQ62" s="26"/>
      <c r="VBR62" s="26"/>
      <c r="VBS62" s="26"/>
      <c r="VBT62" s="26"/>
      <c r="VBU62" s="26"/>
      <c r="VBV62" s="26"/>
      <c r="VBW62" s="26"/>
      <c r="VBX62" s="26"/>
      <c r="VBY62" s="26"/>
      <c r="VBZ62" s="26"/>
      <c r="VCA62" s="26"/>
      <c r="VCB62" s="26"/>
      <c r="VCC62" s="26"/>
      <c r="VCD62" s="26"/>
      <c r="VCE62" s="26"/>
      <c r="VCF62" s="26"/>
      <c r="VCG62" s="26"/>
      <c r="VCH62" s="26"/>
      <c r="VCI62" s="26"/>
      <c r="VCJ62" s="26"/>
      <c r="VCK62" s="26"/>
      <c r="VCL62" s="26"/>
      <c r="VCM62" s="26"/>
      <c r="VCN62" s="26"/>
      <c r="VCO62" s="26"/>
      <c r="VCP62" s="26"/>
      <c r="VCQ62" s="26"/>
      <c r="VCR62" s="26"/>
      <c r="VCS62" s="26"/>
      <c r="VCT62" s="26"/>
      <c r="VCU62" s="26"/>
      <c r="VCV62" s="26"/>
      <c r="VCW62" s="26"/>
      <c r="VCX62" s="26"/>
      <c r="VCY62" s="26"/>
      <c r="VCZ62" s="26"/>
      <c r="VDA62" s="26"/>
      <c r="VDB62" s="26"/>
      <c r="VDC62" s="26"/>
      <c r="VDD62" s="26"/>
      <c r="VDE62" s="26"/>
      <c r="VDF62" s="26"/>
      <c r="VDG62" s="26"/>
      <c r="VDH62" s="26"/>
      <c r="VDI62" s="26"/>
      <c r="VDJ62" s="26"/>
      <c r="VDK62" s="26"/>
      <c r="VDL62" s="26"/>
      <c r="VDM62" s="26"/>
      <c r="VDN62" s="26"/>
      <c r="VDO62" s="26"/>
      <c r="VDP62" s="26"/>
      <c r="VDQ62" s="26"/>
      <c r="VDR62" s="26"/>
      <c r="VDS62" s="26"/>
      <c r="VDT62" s="26"/>
      <c r="VDU62" s="26"/>
      <c r="VDV62" s="26"/>
      <c r="VDW62" s="26"/>
      <c r="VDX62" s="26"/>
      <c r="VDY62" s="26"/>
      <c r="VDZ62" s="26"/>
      <c r="VEA62" s="26"/>
      <c r="VEB62" s="26"/>
      <c r="VEC62" s="26"/>
      <c r="VED62" s="26"/>
      <c r="VEE62" s="26"/>
      <c r="VEF62" s="26"/>
      <c r="VEG62" s="26"/>
      <c r="VEH62" s="26"/>
      <c r="VEI62" s="26"/>
      <c r="VEJ62" s="26"/>
      <c r="VEK62" s="26"/>
      <c r="VEL62" s="26"/>
      <c r="VEM62" s="26"/>
      <c r="VEN62" s="26"/>
      <c r="VEO62" s="26"/>
      <c r="VEP62" s="26"/>
      <c r="VEQ62" s="26"/>
      <c r="VER62" s="26"/>
      <c r="VES62" s="26"/>
      <c r="VET62" s="26"/>
      <c r="VEU62" s="26"/>
      <c r="VEV62" s="26"/>
      <c r="VEW62" s="26"/>
      <c r="VEX62" s="26"/>
      <c r="VEY62" s="26"/>
      <c r="VEZ62" s="26"/>
      <c r="VFA62" s="26"/>
      <c r="VFB62" s="26"/>
      <c r="VFC62" s="26"/>
      <c r="VFD62" s="26"/>
      <c r="VFE62" s="26"/>
      <c r="VFF62" s="26"/>
      <c r="VFG62" s="26"/>
      <c r="VFH62" s="26"/>
      <c r="VFI62" s="26"/>
      <c r="VFJ62" s="26"/>
      <c r="VFK62" s="26"/>
      <c r="VFL62" s="26"/>
      <c r="VFM62" s="26"/>
      <c r="VFN62" s="26"/>
      <c r="VFO62" s="26"/>
      <c r="VFP62" s="26"/>
      <c r="VFQ62" s="26"/>
      <c r="VFR62" s="26"/>
      <c r="VFS62" s="26"/>
      <c r="VFT62" s="26"/>
      <c r="VFU62" s="26"/>
      <c r="VFV62" s="26"/>
      <c r="VFW62" s="26"/>
      <c r="VFX62" s="26"/>
      <c r="VFY62" s="26"/>
      <c r="VFZ62" s="26"/>
      <c r="VGA62" s="26"/>
      <c r="VGB62" s="26"/>
      <c r="VGC62" s="26"/>
      <c r="VGD62" s="26"/>
      <c r="VGE62" s="26"/>
      <c r="VGF62" s="26"/>
      <c r="VGG62" s="26"/>
      <c r="VGH62" s="26"/>
      <c r="VGI62" s="26"/>
      <c r="VGJ62" s="26"/>
      <c r="VGK62" s="26"/>
      <c r="VGL62" s="26"/>
      <c r="VGM62" s="26"/>
      <c r="VGN62" s="26"/>
      <c r="VGO62" s="26"/>
      <c r="VGP62" s="26"/>
      <c r="VGQ62" s="26"/>
      <c r="VGR62" s="26"/>
      <c r="VGS62" s="26"/>
      <c r="VGT62" s="26"/>
      <c r="VGU62" s="26"/>
      <c r="VGV62" s="26"/>
      <c r="VGW62" s="26"/>
      <c r="VGX62" s="26"/>
      <c r="VGY62" s="26"/>
      <c r="VGZ62" s="26"/>
      <c r="VHA62" s="26"/>
      <c r="VHB62" s="26"/>
      <c r="VHC62" s="26"/>
      <c r="VHD62" s="26"/>
      <c r="VHE62" s="26"/>
      <c r="VHF62" s="26"/>
      <c r="VHG62" s="26"/>
      <c r="VHH62" s="26"/>
      <c r="VHI62" s="26"/>
      <c r="VHJ62" s="26"/>
      <c r="VHK62" s="26"/>
      <c r="VHL62" s="26"/>
      <c r="VHM62" s="26"/>
      <c r="VHN62" s="26"/>
      <c r="VHO62" s="26"/>
      <c r="VHP62" s="26"/>
      <c r="VHQ62" s="26"/>
      <c r="VHR62" s="26"/>
      <c r="VHS62" s="26"/>
      <c r="VHT62" s="26"/>
      <c r="VHU62" s="26"/>
      <c r="VHV62" s="26"/>
      <c r="VHW62" s="26"/>
      <c r="VHX62" s="26"/>
      <c r="VHY62" s="26"/>
      <c r="VHZ62" s="26"/>
      <c r="VIA62" s="26"/>
      <c r="VIB62" s="26"/>
      <c r="VIC62" s="26"/>
      <c r="VID62" s="26"/>
      <c r="VIE62" s="26"/>
      <c r="VIF62" s="26"/>
      <c r="VIG62" s="26"/>
      <c r="VIH62" s="26"/>
      <c r="VII62" s="26"/>
      <c r="VIJ62" s="26"/>
      <c r="VIK62" s="26"/>
      <c r="VIL62" s="26"/>
      <c r="VIM62" s="26"/>
      <c r="VIN62" s="26"/>
      <c r="VIO62" s="26"/>
      <c r="VIP62" s="26"/>
      <c r="VIQ62" s="26"/>
      <c r="VIR62" s="26"/>
      <c r="VIS62" s="26"/>
      <c r="VIT62" s="26"/>
      <c r="VIU62" s="26"/>
      <c r="VIV62" s="26"/>
      <c r="VIW62" s="26"/>
      <c r="VIX62" s="26"/>
      <c r="VIY62" s="26"/>
      <c r="VIZ62" s="26"/>
      <c r="VJA62" s="26"/>
      <c r="VJB62" s="26"/>
      <c r="VJC62" s="26"/>
      <c r="VJD62" s="26"/>
      <c r="VJE62" s="26"/>
      <c r="VJF62" s="26"/>
      <c r="VJG62" s="26"/>
      <c r="VJH62" s="26"/>
      <c r="VJI62" s="26"/>
      <c r="VJJ62" s="26"/>
      <c r="VJK62" s="26"/>
      <c r="VJL62" s="26"/>
      <c r="VJM62" s="26"/>
      <c r="VJN62" s="26"/>
      <c r="VJO62" s="26"/>
      <c r="VJP62" s="26"/>
      <c r="VJQ62" s="26"/>
      <c r="VJR62" s="26"/>
      <c r="VJS62" s="26"/>
      <c r="VJT62" s="26"/>
      <c r="VJU62" s="26"/>
      <c r="VJV62" s="26"/>
      <c r="VJW62" s="26"/>
      <c r="VJX62" s="26"/>
      <c r="VJY62" s="26"/>
      <c r="VJZ62" s="26"/>
      <c r="VKA62" s="26"/>
      <c r="VKB62" s="26"/>
      <c r="VKC62" s="26"/>
      <c r="VKD62" s="26"/>
      <c r="VKE62" s="26"/>
      <c r="VKF62" s="26"/>
      <c r="VKG62" s="26"/>
      <c r="VKH62" s="26"/>
      <c r="VKI62" s="26"/>
      <c r="VKJ62" s="26"/>
      <c r="VKK62" s="26"/>
      <c r="VKL62" s="26"/>
      <c r="VKM62" s="26"/>
      <c r="VKN62" s="26"/>
      <c r="VKO62" s="26"/>
      <c r="VKP62" s="26"/>
      <c r="VKQ62" s="26"/>
      <c r="VKR62" s="26"/>
      <c r="VKS62" s="26"/>
      <c r="VKT62" s="26"/>
      <c r="VKU62" s="26"/>
      <c r="VKV62" s="26"/>
      <c r="VKW62" s="26"/>
      <c r="VKX62" s="26"/>
      <c r="VKY62" s="26"/>
      <c r="VKZ62" s="26"/>
      <c r="VLA62" s="26"/>
      <c r="VLB62" s="26"/>
      <c r="VLC62" s="26"/>
      <c r="VLD62" s="26"/>
      <c r="VLE62" s="26"/>
      <c r="VLF62" s="26"/>
      <c r="VLG62" s="26"/>
      <c r="VLH62" s="26"/>
      <c r="VLI62" s="26"/>
      <c r="VLJ62" s="26"/>
      <c r="VLK62" s="26"/>
      <c r="VLL62" s="26"/>
      <c r="VLM62" s="26"/>
      <c r="VLN62" s="26"/>
      <c r="VLO62" s="26"/>
      <c r="VLP62" s="26"/>
      <c r="VLQ62" s="26"/>
      <c r="VLR62" s="26"/>
      <c r="VLS62" s="26"/>
      <c r="VLT62" s="26"/>
      <c r="VLU62" s="26"/>
      <c r="VLV62" s="26"/>
      <c r="VLW62" s="26"/>
      <c r="VLX62" s="26"/>
      <c r="VLY62" s="26"/>
      <c r="VLZ62" s="26"/>
      <c r="VMA62" s="26"/>
      <c r="VMB62" s="26"/>
      <c r="VMC62" s="26"/>
      <c r="VMD62" s="26"/>
      <c r="VME62" s="26"/>
      <c r="VMF62" s="26"/>
      <c r="VMG62" s="26"/>
      <c r="VMH62" s="26"/>
      <c r="VMI62" s="26"/>
      <c r="VMJ62" s="26"/>
      <c r="VMK62" s="26"/>
      <c r="VML62" s="26"/>
      <c r="VMM62" s="26"/>
      <c r="VMN62" s="26"/>
      <c r="VMO62" s="26"/>
      <c r="VMP62" s="26"/>
      <c r="VMQ62" s="26"/>
      <c r="VMR62" s="26"/>
      <c r="VMS62" s="26"/>
      <c r="VMT62" s="26"/>
      <c r="VMU62" s="26"/>
      <c r="VMV62" s="26"/>
      <c r="VMW62" s="26"/>
      <c r="VMX62" s="26"/>
      <c r="VMY62" s="26"/>
      <c r="VMZ62" s="26"/>
      <c r="VNA62" s="26"/>
      <c r="VNB62" s="26"/>
      <c r="VNC62" s="26"/>
      <c r="VND62" s="26"/>
      <c r="VNE62" s="26"/>
      <c r="VNF62" s="26"/>
      <c r="VNG62" s="26"/>
      <c r="VNH62" s="26"/>
      <c r="VNI62" s="26"/>
      <c r="VNJ62" s="26"/>
      <c r="VNK62" s="26"/>
      <c r="VNL62" s="26"/>
      <c r="VNM62" s="26"/>
      <c r="VNN62" s="26"/>
      <c r="VNO62" s="26"/>
      <c r="VNP62" s="26"/>
      <c r="VNQ62" s="26"/>
      <c r="VNR62" s="26"/>
      <c r="VNS62" s="26"/>
      <c r="VNT62" s="26"/>
      <c r="VNU62" s="26"/>
      <c r="VNV62" s="26"/>
      <c r="VNW62" s="26"/>
      <c r="VNX62" s="26"/>
      <c r="VNY62" s="26"/>
      <c r="VNZ62" s="26"/>
      <c r="VOA62" s="26"/>
      <c r="VOB62" s="26"/>
      <c r="VOC62" s="26"/>
      <c r="VOD62" s="26"/>
      <c r="VOE62" s="26"/>
      <c r="VOF62" s="26"/>
      <c r="VOG62" s="26"/>
      <c r="VOH62" s="26"/>
      <c r="VOI62" s="26"/>
      <c r="VOJ62" s="26"/>
      <c r="VOK62" s="26"/>
      <c r="VOL62" s="26"/>
      <c r="VOM62" s="26"/>
      <c r="VON62" s="26"/>
      <c r="VOO62" s="26"/>
      <c r="VOP62" s="26"/>
      <c r="VOQ62" s="26"/>
      <c r="VOR62" s="26"/>
      <c r="VOS62" s="26"/>
      <c r="VOT62" s="26"/>
      <c r="VOU62" s="26"/>
      <c r="VOV62" s="26"/>
      <c r="VOW62" s="26"/>
      <c r="VOX62" s="26"/>
      <c r="VOY62" s="26"/>
      <c r="VOZ62" s="26"/>
      <c r="VPA62" s="26"/>
      <c r="VPB62" s="26"/>
      <c r="VPC62" s="26"/>
      <c r="VPD62" s="26"/>
      <c r="VPE62" s="26"/>
      <c r="VPF62" s="26"/>
      <c r="VPG62" s="26"/>
      <c r="VPH62" s="26"/>
      <c r="VPI62" s="26"/>
      <c r="VPJ62" s="26"/>
      <c r="VPK62" s="26"/>
      <c r="VPL62" s="26"/>
      <c r="VPM62" s="26"/>
      <c r="VPN62" s="26"/>
      <c r="VPO62" s="26"/>
      <c r="VPP62" s="26"/>
      <c r="VPQ62" s="26"/>
      <c r="VPR62" s="26"/>
      <c r="VPS62" s="26"/>
      <c r="VPT62" s="26"/>
      <c r="VPU62" s="26"/>
      <c r="VPV62" s="26"/>
      <c r="VPW62" s="26"/>
      <c r="VPX62" s="26"/>
      <c r="VPY62" s="26"/>
      <c r="VPZ62" s="26"/>
      <c r="VQA62" s="26"/>
      <c r="VQB62" s="26"/>
      <c r="VQC62" s="26"/>
      <c r="VQD62" s="26"/>
      <c r="VQE62" s="26"/>
      <c r="VQF62" s="26"/>
      <c r="VQG62" s="26"/>
      <c r="VQH62" s="26"/>
      <c r="VQI62" s="26"/>
      <c r="VQJ62" s="26"/>
      <c r="VQK62" s="26"/>
      <c r="VQL62" s="26"/>
      <c r="VQM62" s="26"/>
      <c r="VQN62" s="26"/>
      <c r="VQO62" s="26"/>
      <c r="VQP62" s="26"/>
      <c r="VQQ62" s="26"/>
      <c r="VQR62" s="26"/>
      <c r="VQS62" s="26"/>
      <c r="VQT62" s="26"/>
      <c r="VQU62" s="26"/>
      <c r="VQV62" s="26"/>
      <c r="VQW62" s="26"/>
      <c r="VQX62" s="26"/>
      <c r="VQY62" s="26"/>
      <c r="VQZ62" s="26"/>
      <c r="VRA62" s="26"/>
      <c r="VRB62" s="26"/>
      <c r="VRC62" s="26"/>
      <c r="VRD62" s="26"/>
      <c r="VRE62" s="26"/>
      <c r="VRF62" s="26"/>
      <c r="VRG62" s="26"/>
      <c r="VRH62" s="26"/>
      <c r="VRI62" s="26"/>
      <c r="VRJ62" s="26"/>
      <c r="VRK62" s="26"/>
      <c r="VRL62" s="26"/>
      <c r="VRM62" s="26"/>
      <c r="VRN62" s="26"/>
      <c r="VRO62" s="26"/>
      <c r="VRP62" s="26"/>
      <c r="VRQ62" s="26"/>
      <c r="VRR62" s="26"/>
      <c r="VRS62" s="26"/>
      <c r="VRT62" s="26"/>
      <c r="VRU62" s="26"/>
      <c r="VRV62" s="26"/>
      <c r="VRW62" s="26"/>
      <c r="VRX62" s="26"/>
      <c r="VRY62" s="26"/>
      <c r="VRZ62" s="26"/>
      <c r="VSA62" s="26"/>
      <c r="VSB62" s="26"/>
      <c r="VSC62" s="26"/>
      <c r="VSD62" s="26"/>
      <c r="VSE62" s="26"/>
      <c r="VSF62" s="26"/>
      <c r="VSG62" s="26"/>
      <c r="VSH62" s="26"/>
      <c r="VSI62" s="26"/>
      <c r="VSJ62" s="26"/>
      <c r="VSK62" s="26"/>
      <c r="VSL62" s="26"/>
      <c r="VSM62" s="26"/>
      <c r="VSN62" s="26"/>
      <c r="VSO62" s="26"/>
      <c r="VSP62" s="26"/>
      <c r="VSQ62" s="26"/>
      <c r="VSR62" s="26"/>
      <c r="VSS62" s="26"/>
      <c r="VST62" s="26"/>
      <c r="VSU62" s="26"/>
      <c r="VSV62" s="26"/>
      <c r="VSW62" s="26"/>
      <c r="VSX62" s="26"/>
      <c r="VSY62" s="26"/>
      <c r="VSZ62" s="26"/>
      <c r="VTA62" s="26"/>
      <c r="VTB62" s="26"/>
      <c r="VTC62" s="26"/>
      <c r="VTD62" s="26"/>
      <c r="VTE62" s="26"/>
      <c r="VTF62" s="26"/>
      <c r="VTG62" s="26"/>
      <c r="VTH62" s="26"/>
      <c r="VTI62" s="26"/>
      <c r="VTJ62" s="26"/>
      <c r="VTK62" s="26"/>
      <c r="VTL62" s="26"/>
      <c r="VTM62" s="26"/>
      <c r="VTN62" s="26"/>
      <c r="VTO62" s="26"/>
      <c r="VTP62" s="26"/>
      <c r="VTQ62" s="26"/>
      <c r="VTR62" s="26"/>
      <c r="VTS62" s="26"/>
      <c r="VTT62" s="26"/>
      <c r="VTU62" s="26"/>
      <c r="VTV62" s="26"/>
      <c r="VTW62" s="26"/>
      <c r="VTX62" s="26"/>
      <c r="VTY62" s="26"/>
      <c r="VTZ62" s="26"/>
      <c r="VUA62" s="26"/>
      <c r="VUB62" s="26"/>
      <c r="VUC62" s="26"/>
      <c r="VUD62" s="26"/>
      <c r="VUE62" s="26"/>
      <c r="VUF62" s="26"/>
      <c r="VUG62" s="26"/>
      <c r="VUH62" s="26"/>
      <c r="VUI62" s="26"/>
      <c r="VUJ62" s="26"/>
      <c r="VUK62" s="26"/>
      <c r="VUL62" s="26"/>
      <c r="VUM62" s="26"/>
      <c r="VUN62" s="26"/>
      <c r="VUO62" s="26"/>
      <c r="VUP62" s="26"/>
      <c r="VUQ62" s="26"/>
      <c r="VUR62" s="26"/>
      <c r="VUS62" s="26"/>
      <c r="VUT62" s="26"/>
      <c r="VUU62" s="26"/>
      <c r="VUV62" s="26"/>
      <c r="VUW62" s="26"/>
      <c r="VUX62" s="26"/>
      <c r="VUY62" s="26"/>
      <c r="VUZ62" s="26"/>
      <c r="VVA62" s="26"/>
      <c r="VVB62" s="26"/>
      <c r="VVC62" s="26"/>
      <c r="VVD62" s="26"/>
      <c r="VVE62" s="26"/>
      <c r="VVF62" s="26"/>
      <c r="VVG62" s="26"/>
      <c r="VVH62" s="26"/>
      <c r="VVI62" s="26"/>
      <c r="VVJ62" s="26"/>
      <c r="VVK62" s="26"/>
      <c r="VVL62" s="26"/>
      <c r="VVM62" s="26"/>
      <c r="VVN62" s="26"/>
      <c r="VVO62" s="26"/>
      <c r="VVP62" s="26"/>
      <c r="VVQ62" s="26"/>
      <c r="VVR62" s="26"/>
      <c r="VVS62" s="26"/>
      <c r="VVT62" s="26"/>
      <c r="VVU62" s="26"/>
      <c r="VVV62" s="26"/>
      <c r="VVW62" s="26"/>
      <c r="VVX62" s="26"/>
      <c r="VVY62" s="26"/>
      <c r="VVZ62" s="26"/>
      <c r="VWA62" s="26"/>
      <c r="VWB62" s="26"/>
      <c r="VWC62" s="26"/>
      <c r="VWD62" s="26"/>
      <c r="VWE62" s="26"/>
      <c r="VWF62" s="26"/>
      <c r="VWG62" s="26"/>
      <c r="VWH62" s="26"/>
      <c r="VWI62" s="26"/>
      <c r="VWJ62" s="26"/>
      <c r="VWK62" s="26"/>
      <c r="VWL62" s="26"/>
      <c r="VWM62" s="26"/>
      <c r="VWN62" s="26"/>
      <c r="VWO62" s="26"/>
      <c r="VWP62" s="26"/>
      <c r="VWQ62" s="26"/>
      <c r="VWR62" s="26"/>
      <c r="VWS62" s="26"/>
      <c r="VWT62" s="26"/>
      <c r="VWU62" s="26"/>
      <c r="VWV62" s="26"/>
      <c r="VWW62" s="26"/>
      <c r="VWX62" s="26"/>
      <c r="VWY62" s="26"/>
      <c r="VWZ62" s="26"/>
      <c r="VXA62" s="26"/>
      <c r="VXB62" s="26"/>
      <c r="VXC62" s="26"/>
      <c r="VXD62" s="26"/>
      <c r="VXE62" s="26"/>
      <c r="VXF62" s="26"/>
      <c r="VXG62" s="26"/>
      <c r="VXH62" s="26"/>
      <c r="VXI62" s="26"/>
      <c r="VXJ62" s="26"/>
      <c r="VXK62" s="26"/>
      <c r="VXL62" s="26"/>
      <c r="VXM62" s="26"/>
      <c r="VXN62" s="26"/>
      <c r="VXO62" s="26"/>
      <c r="VXP62" s="26"/>
      <c r="VXQ62" s="26"/>
      <c r="VXR62" s="26"/>
      <c r="VXS62" s="26"/>
      <c r="VXT62" s="26"/>
      <c r="VXU62" s="26"/>
      <c r="VXV62" s="26"/>
      <c r="VXW62" s="26"/>
      <c r="VXX62" s="26"/>
      <c r="VXY62" s="26"/>
      <c r="VXZ62" s="26"/>
      <c r="VYA62" s="26"/>
      <c r="VYB62" s="26"/>
      <c r="VYC62" s="26"/>
      <c r="VYD62" s="26"/>
      <c r="VYE62" s="26"/>
      <c r="VYF62" s="26"/>
      <c r="VYG62" s="26"/>
      <c r="VYH62" s="26"/>
      <c r="VYI62" s="26"/>
      <c r="VYJ62" s="26"/>
      <c r="VYK62" s="26"/>
      <c r="VYL62" s="26"/>
      <c r="VYM62" s="26"/>
      <c r="VYN62" s="26"/>
      <c r="VYO62" s="26"/>
      <c r="VYP62" s="26"/>
      <c r="VYQ62" s="26"/>
      <c r="VYR62" s="26"/>
      <c r="VYS62" s="26"/>
      <c r="VYT62" s="26"/>
      <c r="VYU62" s="26"/>
      <c r="VYV62" s="26"/>
      <c r="VYW62" s="26"/>
      <c r="VYX62" s="26"/>
      <c r="VYY62" s="26"/>
      <c r="VYZ62" s="26"/>
      <c r="VZA62" s="26"/>
      <c r="VZB62" s="26"/>
      <c r="VZC62" s="26"/>
      <c r="VZD62" s="26"/>
      <c r="VZE62" s="26"/>
      <c r="VZF62" s="26"/>
      <c r="VZG62" s="26"/>
      <c r="VZH62" s="26"/>
      <c r="VZI62" s="26"/>
      <c r="VZJ62" s="26"/>
      <c r="VZK62" s="26"/>
      <c r="VZL62" s="26"/>
      <c r="VZM62" s="26"/>
      <c r="VZN62" s="26"/>
      <c r="VZO62" s="26"/>
      <c r="VZP62" s="26"/>
      <c r="VZQ62" s="26"/>
      <c r="VZR62" s="26"/>
      <c r="VZS62" s="26"/>
      <c r="VZT62" s="26"/>
      <c r="VZU62" s="26"/>
      <c r="VZV62" s="26"/>
      <c r="VZW62" s="26"/>
      <c r="VZX62" s="26"/>
      <c r="VZY62" s="26"/>
      <c r="VZZ62" s="26"/>
      <c r="WAA62" s="26"/>
      <c r="WAB62" s="26"/>
      <c r="WAC62" s="26"/>
      <c r="WAD62" s="26"/>
      <c r="WAE62" s="26"/>
      <c r="WAF62" s="26"/>
      <c r="WAG62" s="26"/>
      <c r="WAH62" s="26"/>
      <c r="WAI62" s="26"/>
      <c r="WAJ62" s="26"/>
      <c r="WAK62" s="26"/>
      <c r="WAL62" s="26"/>
      <c r="WAM62" s="26"/>
      <c r="WAN62" s="26"/>
      <c r="WAO62" s="26"/>
      <c r="WAP62" s="26"/>
      <c r="WAQ62" s="26"/>
      <c r="WAR62" s="26"/>
      <c r="WAS62" s="26"/>
      <c r="WAT62" s="26"/>
      <c r="WAU62" s="26"/>
      <c r="WAV62" s="26"/>
      <c r="WAW62" s="26"/>
      <c r="WAX62" s="26"/>
      <c r="WAY62" s="26"/>
      <c r="WAZ62" s="26"/>
      <c r="WBA62" s="26"/>
      <c r="WBB62" s="26"/>
      <c r="WBC62" s="26"/>
      <c r="WBD62" s="26"/>
      <c r="WBE62" s="26"/>
      <c r="WBF62" s="26"/>
      <c r="WBG62" s="26"/>
      <c r="WBH62" s="26"/>
      <c r="WBI62" s="26"/>
      <c r="WBJ62" s="26"/>
      <c r="WBK62" s="26"/>
      <c r="WBL62" s="26"/>
      <c r="WBM62" s="26"/>
      <c r="WBN62" s="26"/>
      <c r="WBO62" s="26"/>
      <c r="WBP62" s="26"/>
      <c r="WBQ62" s="26"/>
      <c r="WBR62" s="26"/>
      <c r="WBS62" s="26"/>
      <c r="WBT62" s="26"/>
      <c r="WBU62" s="26"/>
      <c r="WBV62" s="26"/>
      <c r="WBW62" s="26"/>
      <c r="WBX62" s="26"/>
      <c r="WBY62" s="26"/>
      <c r="WBZ62" s="26"/>
      <c r="WCA62" s="26"/>
      <c r="WCB62" s="26"/>
      <c r="WCC62" s="26"/>
      <c r="WCD62" s="26"/>
      <c r="WCE62" s="26"/>
      <c r="WCF62" s="26"/>
      <c r="WCG62" s="26"/>
      <c r="WCH62" s="26"/>
      <c r="WCI62" s="26"/>
      <c r="WCJ62" s="26"/>
      <c r="WCK62" s="26"/>
      <c r="WCL62" s="26"/>
      <c r="WCM62" s="26"/>
      <c r="WCN62" s="26"/>
      <c r="WCO62" s="26"/>
      <c r="WCP62" s="26"/>
      <c r="WCQ62" s="26"/>
      <c r="WCR62" s="26"/>
      <c r="WCS62" s="26"/>
      <c r="WCT62" s="26"/>
      <c r="WCU62" s="26"/>
      <c r="WCV62" s="26"/>
      <c r="WCW62" s="26"/>
      <c r="WCX62" s="26"/>
      <c r="WCY62" s="26"/>
      <c r="WCZ62" s="26"/>
      <c r="WDA62" s="26"/>
      <c r="WDB62" s="26"/>
      <c r="WDC62" s="26"/>
      <c r="WDD62" s="26"/>
      <c r="WDE62" s="26"/>
      <c r="WDF62" s="26"/>
      <c r="WDG62" s="26"/>
      <c r="WDH62" s="26"/>
      <c r="WDI62" s="26"/>
      <c r="WDJ62" s="26"/>
      <c r="WDK62" s="26"/>
      <c r="WDL62" s="26"/>
      <c r="WDM62" s="26"/>
      <c r="WDN62" s="26"/>
      <c r="WDO62" s="26"/>
      <c r="WDP62" s="26"/>
      <c r="WDQ62" s="26"/>
      <c r="WDR62" s="26"/>
      <c r="WDS62" s="26"/>
      <c r="WDT62" s="26"/>
      <c r="WDU62" s="26"/>
      <c r="WDV62" s="26"/>
      <c r="WDW62" s="26"/>
      <c r="WDX62" s="26"/>
      <c r="WDY62" s="26"/>
      <c r="WDZ62" s="26"/>
      <c r="WEA62" s="26"/>
      <c r="WEB62" s="26"/>
      <c r="WEC62" s="26"/>
      <c r="WED62" s="26"/>
      <c r="WEE62" s="26"/>
      <c r="WEF62" s="26"/>
      <c r="WEG62" s="26"/>
      <c r="WEH62" s="26"/>
      <c r="WEI62" s="26"/>
      <c r="WEJ62" s="26"/>
      <c r="WEK62" s="26"/>
      <c r="WEL62" s="26"/>
      <c r="WEM62" s="26"/>
      <c r="WEN62" s="26"/>
      <c r="WEO62" s="26"/>
      <c r="WEP62" s="26"/>
      <c r="WEQ62" s="26"/>
      <c r="WER62" s="26"/>
      <c r="WES62" s="26"/>
      <c r="WET62" s="26"/>
      <c r="WEU62" s="26"/>
      <c r="WEV62" s="26"/>
      <c r="WEW62" s="26"/>
      <c r="WEX62" s="26"/>
      <c r="WEY62" s="26"/>
      <c r="WEZ62" s="26"/>
      <c r="WFA62" s="26"/>
      <c r="WFB62" s="26"/>
      <c r="WFC62" s="26"/>
      <c r="WFD62" s="26"/>
      <c r="WFE62" s="26"/>
      <c r="WFF62" s="26"/>
      <c r="WFG62" s="26"/>
      <c r="WFH62" s="26"/>
      <c r="WFI62" s="26"/>
      <c r="WFJ62" s="26"/>
      <c r="WFK62" s="26"/>
      <c r="WFL62" s="26"/>
      <c r="WFM62" s="26"/>
      <c r="WFN62" s="26"/>
      <c r="WFO62" s="26"/>
      <c r="WFP62" s="26"/>
      <c r="WFQ62" s="26"/>
      <c r="WFR62" s="26"/>
      <c r="WFS62" s="26"/>
      <c r="WFT62" s="26"/>
      <c r="WFU62" s="26"/>
      <c r="WFV62" s="26"/>
      <c r="WFW62" s="26"/>
      <c r="WFX62" s="26"/>
      <c r="WFY62" s="26"/>
      <c r="WFZ62" s="26"/>
      <c r="WGA62" s="26"/>
      <c r="WGB62" s="26"/>
      <c r="WGC62" s="26"/>
      <c r="WGD62" s="26"/>
      <c r="WGE62" s="26"/>
      <c r="WGF62" s="26"/>
      <c r="WGG62" s="26"/>
      <c r="WGH62" s="26"/>
      <c r="WGI62" s="26"/>
      <c r="WGJ62" s="26"/>
      <c r="WGK62" s="26"/>
      <c r="WGL62" s="26"/>
      <c r="WGM62" s="26"/>
      <c r="WGN62" s="26"/>
      <c r="WGO62" s="26"/>
      <c r="WGP62" s="26"/>
      <c r="WGQ62" s="26"/>
      <c r="WGR62" s="26"/>
      <c r="WGS62" s="26"/>
      <c r="WGT62" s="26"/>
      <c r="WGU62" s="26"/>
      <c r="WGV62" s="26"/>
      <c r="WGW62" s="26"/>
      <c r="WGX62" s="26"/>
      <c r="WGY62" s="26"/>
      <c r="WGZ62" s="26"/>
      <c r="WHA62" s="26"/>
      <c r="WHB62" s="26"/>
      <c r="WHC62" s="26"/>
      <c r="WHD62" s="26"/>
      <c r="WHE62" s="26"/>
      <c r="WHF62" s="26"/>
      <c r="WHG62" s="26"/>
      <c r="WHH62" s="26"/>
      <c r="WHI62" s="26"/>
      <c r="WHJ62" s="26"/>
      <c r="WHK62" s="26"/>
      <c r="WHL62" s="26"/>
      <c r="WHM62" s="26"/>
      <c r="WHN62" s="26"/>
      <c r="WHO62" s="26"/>
      <c r="WHP62" s="26"/>
      <c r="WHQ62" s="26"/>
      <c r="WHR62" s="26"/>
      <c r="WHS62" s="26"/>
      <c r="WHT62" s="26"/>
      <c r="WHU62" s="26"/>
      <c r="WHV62" s="26"/>
      <c r="WHW62" s="26"/>
      <c r="WHX62" s="26"/>
      <c r="WHY62" s="26"/>
      <c r="WHZ62" s="26"/>
      <c r="WIA62" s="26"/>
      <c r="WIB62" s="26"/>
      <c r="WIC62" s="26"/>
      <c r="WID62" s="26"/>
      <c r="WIE62" s="26"/>
      <c r="WIF62" s="26"/>
      <c r="WIG62" s="26"/>
      <c r="WIH62" s="26"/>
      <c r="WII62" s="26"/>
      <c r="WIJ62" s="26"/>
      <c r="WIK62" s="26"/>
      <c r="WIL62" s="26"/>
      <c r="WIM62" s="26"/>
      <c r="WIN62" s="26"/>
      <c r="WIO62" s="26"/>
      <c r="WIP62" s="26"/>
      <c r="WIQ62" s="26"/>
      <c r="WIR62" s="26"/>
      <c r="WIS62" s="26"/>
      <c r="WIT62" s="26"/>
      <c r="WIU62" s="26"/>
      <c r="WIV62" s="26"/>
      <c r="WIW62" s="26"/>
      <c r="WIX62" s="26"/>
      <c r="WIY62" s="26"/>
      <c r="WIZ62" s="26"/>
      <c r="WJA62" s="26"/>
      <c r="WJB62" s="26"/>
      <c r="WJC62" s="26"/>
      <c r="WJD62" s="26"/>
      <c r="WJE62" s="26"/>
      <c r="WJF62" s="26"/>
      <c r="WJG62" s="26"/>
      <c r="WJH62" s="26"/>
      <c r="WJI62" s="26"/>
      <c r="WJJ62" s="26"/>
      <c r="WJK62" s="26"/>
      <c r="WJL62" s="26"/>
      <c r="WJM62" s="26"/>
      <c r="WJN62" s="26"/>
      <c r="WJO62" s="26"/>
      <c r="WJP62" s="26"/>
      <c r="WJQ62" s="26"/>
      <c r="WJR62" s="26"/>
      <c r="WJS62" s="26"/>
      <c r="WJT62" s="26"/>
      <c r="WJU62" s="26"/>
      <c r="WJV62" s="26"/>
      <c r="WJW62" s="26"/>
      <c r="WJX62" s="26"/>
      <c r="WJY62" s="26"/>
      <c r="WJZ62" s="26"/>
      <c r="WKA62" s="26"/>
      <c r="WKB62" s="26"/>
      <c r="WKC62" s="26"/>
      <c r="WKD62" s="26"/>
      <c r="WKE62" s="26"/>
      <c r="WKF62" s="26"/>
      <c r="WKG62" s="26"/>
      <c r="WKH62" s="26"/>
      <c r="WKI62" s="26"/>
      <c r="WKJ62" s="26"/>
      <c r="WKK62" s="26"/>
      <c r="WKL62" s="26"/>
      <c r="WKM62" s="26"/>
      <c r="WKN62" s="26"/>
      <c r="WKO62" s="26"/>
      <c r="WKP62" s="26"/>
      <c r="WKQ62" s="26"/>
      <c r="WKR62" s="26"/>
      <c r="WKS62" s="26"/>
      <c r="WKT62" s="26"/>
      <c r="WKU62" s="26"/>
      <c r="WKV62" s="26"/>
      <c r="WKW62" s="26"/>
      <c r="WKX62" s="26"/>
      <c r="WKY62" s="26"/>
      <c r="WKZ62" s="26"/>
      <c r="WLA62" s="26"/>
      <c r="WLB62" s="26"/>
      <c r="WLC62" s="26"/>
      <c r="WLD62" s="26"/>
      <c r="WLE62" s="26"/>
      <c r="WLF62" s="26"/>
      <c r="WLG62" s="26"/>
      <c r="WLH62" s="26"/>
      <c r="WLI62" s="26"/>
      <c r="WLJ62" s="26"/>
      <c r="WLK62" s="26"/>
      <c r="WLL62" s="26"/>
      <c r="WLM62" s="26"/>
      <c r="WLN62" s="26"/>
      <c r="WLO62" s="26"/>
      <c r="WLP62" s="26"/>
      <c r="WLQ62" s="26"/>
      <c r="WLR62" s="26"/>
      <c r="WLS62" s="26"/>
      <c r="WLT62" s="26"/>
      <c r="WLU62" s="26"/>
      <c r="WLV62" s="26"/>
      <c r="WLW62" s="26"/>
      <c r="WLX62" s="26"/>
      <c r="WLY62" s="26"/>
      <c r="WLZ62" s="26"/>
      <c r="WMA62" s="26"/>
      <c r="WMB62" s="26"/>
      <c r="WMC62" s="26"/>
      <c r="WMD62" s="26"/>
      <c r="WME62" s="26"/>
      <c r="WMF62" s="26"/>
      <c r="WMG62" s="26"/>
      <c r="WMH62" s="26"/>
      <c r="WMI62" s="26"/>
      <c r="WMJ62" s="26"/>
      <c r="WMK62" s="26"/>
      <c r="WML62" s="26"/>
      <c r="WMM62" s="26"/>
      <c r="WMN62" s="26"/>
      <c r="WMO62" s="26"/>
      <c r="WMP62" s="26"/>
      <c r="WMQ62" s="26"/>
      <c r="WMR62" s="26"/>
      <c r="WMS62" s="26"/>
      <c r="WMT62" s="26"/>
      <c r="WMU62" s="26"/>
      <c r="WMV62" s="26"/>
      <c r="WMW62" s="26"/>
      <c r="WMX62" s="26"/>
      <c r="WMY62" s="26"/>
      <c r="WMZ62" s="26"/>
      <c r="WNA62" s="26"/>
      <c r="WNB62" s="26"/>
      <c r="WNC62" s="26"/>
      <c r="WND62" s="26"/>
      <c r="WNE62" s="26"/>
      <c r="WNF62" s="26"/>
      <c r="WNG62" s="26"/>
      <c r="WNH62" s="26"/>
      <c r="WNI62" s="26"/>
      <c r="WNJ62" s="26"/>
      <c r="WNK62" s="26"/>
      <c r="WNL62" s="26"/>
      <c r="WNM62" s="26"/>
      <c r="WNN62" s="26"/>
      <c r="WNO62" s="26"/>
      <c r="WNP62" s="26"/>
      <c r="WNQ62" s="26"/>
      <c r="WNR62" s="26"/>
      <c r="WNS62" s="26"/>
      <c r="WNT62" s="26"/>
      <c r="WNU62" s="26"/>
      <c r="WNV62" s="26"/>
      <c r="WNW62" s="26"/>
      <c r="WNX62" s="26"/>
      <c r="WNY62" s="26"/>
      <c r="WNZ62" s="26"/>
      <c r="WOA62" s="26"/>
      <c r="WOB62" s="26"/>
      <c r="WOC62" s="26"/>
      <c r="WOD62" s="26"/>
      <c r="WOE62" s="26"/>
      <c r="WOF62" s="26"/>
      <c r="WOG62" s="26"/>
      <c r="WOH62" s="26"/>
      <c r="WOI62" s="26"/>
      <c r="WOJ62" s="26"/>
      <c r="WOK62" s="26"/>
      <c r="WOL62" s="26"/>
      <c r="WOM62" s="26"/>
      <c r="WON62" s="26"/>
      <c r="WOO62" s="26"/>
      <c r="WOP62" s="26"/>
      <c r="WOQ62" s="26"/>
      <c r="WOR62" s="26"/>
      <c r="WOS62" s="26"/>
      <c r="WOT62" s="26"/>
      <c r="WOU62" s="26"/>
      <c r="WOV62" s="26"/>
      <c r="WOW62" s="26"/>
      <c r="WOX62" s="26"/>
      <c r="WOY62" s="26"/>
      <c r="WOZ62" s="26"/>
      <c r="WPA62" s="26"/>
      <c r="WPB62" s="26"/>
      <c r="WPC62" s="26"/>
      <c r="WPD62" s="26"/>
      <c r="WPE62" s="26"/>
      <c r="WPF62" s="26"/>
      <c r="WPG62" s="26"/>
      <c r="WPH62" s="26"/>
      <c r="WPI62" s="26"/>
      <c r="WPJ62" s="26"/>
      <c r="WPK62" s="26"/>
      <c r="WPL62" s="26"/>
      <c r="WPM62" s="26"/>
      <c r="WPN62" s="26"/>
      <c r="WPO62" s="26"/>
      <c r="WPP62" s="26"/>
      <c r="WPQ62" s="26"/>
      <c r="WPR62" s="26"/>
      <c r="WPS62" s="26"/>
      <c r="WPT62" s="26"/>
      <c r="WPU62" s="26"/>
      <c r="WPV62" s="26"/>
      <c r="WPW62" s="26"/>
      <c r="WPX62" s="26"/>
      <c r="WPY62" s="26"/>
      <c r="WPZ62" s="26"/>
      <c r="WQA62" s="26"/>
      <c r="WQB62" s="26"/>
      <c r="WQC62" s="26"/>
      <c r="WQD62" s="26"/>
      <c r="WQE62" s="26"/>
      <c r="WQF62" s="26"/>
      <c r="WQG62" s="26"/>
      <c r="WQH62" s="26"/>
      <c r="WQI62" s="26"/>
      <c r="WQJ62" s="26"/>
      <c r="WQK62" s="26"/>
      <c r="WQL62" s="26"/>
      <c r="WQM62" s="26"/>
      <c r="WQN62" s="26"/>
      <c r="WQO62" s="26"/>
      <c r="WQP62" s="26"/>
      <c r="WQQ62" s="26"/>
      <c r="WQR62" s="26"/>
      <c r="WQS62" s="26"/>
      <c r="WQT62" s="26"/>
      <c r="WQU62" s="26"/>
      <c r="WQV62" s="26"/>
      <c r="WQW62" s="26"/>
      <c r="WQX62" s="26"/>
      <c r="WQY62" s="26"/>
      <c r="WQZ62" s="26"/>
      <c r="WRA62" s="26"/>
      <c r="WRB62" s="26"/>
      <c r="WRC62" s="26"/>
      <c r="WRD62" s="26"/>
      <c r="WRE62" s="26"/>
      <c r="WRF62" s="26"/>
      <c r="WRG62" s="26"/>
      <c r="WRH62" s="26"/>
      <c r="WRI62" s="26"/>
      <c r="WRJ62" s="26"/>
      <c r="WRK62" s="26"/>
      <c r="WRL62" s="26"/>
      <c r="WRM62" s="26"/>
      <c r="WRN62" s="26"/>
      <c r="WRO62" s="26"/>
      <c r="WRP62" s="26"/>
      <c r="WRQ62" s="26"/>
      <c r="WRR62" s="26"/>
      <c r="WRS62" s="26"/>
      <c r="WRT62" s="26"/>
      <c r="WRU62" s="26"/>
      <c r="WRV62" s="26"/>
      <c r="WRW62" s="26"/>
      <c r="WRX62" s="26"/>
      <c r="WRY62" s="26"/>
      <c r="WRZ62" s="26"/>
      <c r="WSA62" s="26"/>
      <c r="WSB62" s="26"/>
      <c r="WSC62" s="26"/>
      <c r="WSD62" s="26"/>
      <c r="WSE62" s="26"/>
      <c r="WSF62" s="26"/>
      <c r="WSG62" s="26"/>
      <c r="WSH62" s="26"/>
      <c r="WSI62" s="26"/>
      <c r="WSJ62" s="26"/>
      <c r="WSK62" s="26"/>
      <c r="WSL62" s="26"/>
      <c r="WSM62" s="26"/>
      <c r="WSN62" s="26"/>
      <c r="WSO62" s="26"/>
      <c r="WSP62" s="26"/>
      <c r="WSQ62" s="26"/>
      <c r="WSR62" s="26"/>
      <c r="WSS62" s="26"/>
      <c r="WST62" s="26"/>
      <c r="WSU62" s="26"/>
      <c r="WSV62" s="26"/>
      <c r="WSW62" s="26"/>
      <c r="WSX62" s="26"/>
      <c r="WSY62" s="26"/>
      <c r="WSZ62" s="26"/>
      <c r="WTA62" s="26"/>
      <c r="WTB62" s="26"/>
      <c r="WTC62" s="26"/>
      <c r="WTD62" s="26"/>
      <c r="WTE62" s="26"/>
      <c r="WTF62" s="26"/>
      <c r="WTG62" s="26"/>
      <c r="WTH62" s="26"/>
      <c r="WTI62" s="26"/>
      <c r="WTJ62" s="26"/>
      <c r="WTK62" s="26"/>
      <c r="WTL62" s="26"/>
      <c r="WTM62" s="26"/>
      <c r="WTN62" s="26"/>
      <c r="WTO62" s="26"/>
      <c r="WTP62" s="26"/>
      <c r="WTQ62" s="26"/>
      <c r="WTR62" s="26"/>
      <c r="WTS62" s="26"/>
      <c r="WTT62" s="26"/>
      <c r="WTU62" s="26"/>
      <c r="WTV62" s="26"/>
      <c r="WTW62" s="26"/>
      <c r="WTX62" s="26"/>
      <c r="WTY62" s="26"/>
      <c r="WTZ62" s="26"/>
      <c r="WUA62" s="26"/>
      <c r="WUB62" s="26"/>
      <c r="WUC62" s="26"/>
      <c r="WUD62" s="26"/>
      <c r="WUE62" s="26"/>
      <c r="WUF62" s="26"/>
      <c r="WUG62" s="26"/>
      <c r="WUH62" s="26"/>
      <c r="WUI62" s="26"/>
      <c r="WUJ62" s="26"/>
      <c r="WUK62" s="26"/>
      <c r="WUL62" s="26"/>
      <c r="WUM62" s="26"/>
      <c r="WUN62" s="26"/>
      <c r="WUO62" s="26"/>
      <c r="WUP62" s="26"/>
      <c r="WUQ62" s="26"/>
      <c r="WUR62" s="26"/>
      <c r="WUS62" s="26"/>
      <c r="WUT62" s="26"/>
      <c r="WUU62" s="26"/>
      <c r="WUV62" s="26"/>
      <c r="WUW62" s="26"/>
      <c r="WUX62" s="26"/>
      <c r="WUY62" s="26"/>
      <c r="WUZ62" s="26"/>
      <c r="WVA62" s="26"/>
      <c r="WVB62" s="26"/>
      <c r="WVC62" s="26"/>
      <c r="WVD62" s="26"/>
      <c r="WVE62" s="26"/>
      <c r="WVF62" s="26"/>
      <c r="WVG62" s="26"/>
      <c r="WVH62" s="26"/>
      <c r="WVI62" s="26"/>
      <c r="WVJ62" s="26"/>
      <c r="WVK62" s="26"/>
      <c r="WVL62" s="26"/>
      <c r="WVM62" s="26"/>
      <c r="WVN62" s="26"/>
      <c r="WVO62" s="26"/>
      <c r="WVP62" s="26"/>
      <c r="WVQ62" s="26"/>
      <c r="WVR62" s="26"/>
      <c r="WVS62" s="26"/>
      <c r="WVT62" s="26"/>
      <c r="WVU62" s="26"/>
      <c r="WVV62" s="26"/>
      <c r="WVW62" s="26"/>
      <c r="WVX62" s="26"/>
      <c r="WVY62" s="26"/>
      <c r="WVZ62" s="26"/>
      <c r="WWA62" s="26"/>
      <c r="WWB62" s="26"/>
      <c r="WWC62" s="26"/>
      <c r="WWD62" s="26"/>
      <c r="WWE62" s="26"/>
      <c r="WWF62" s="26"/>
      <c r="WWG62" s="26"/>
      <c r="WWH62" s="26"/>
      <c r="WWI62" s="26"/>
      <c r="WWJ62" s="26"/>
      <c r="WWK62" s="26"/>
      <c r="WWL62" s="26"/>
      <c r="WWM62" s="26"/>
      <c r="WWN62" s="26"/>
      <c r="WWO62" s="26"/>
      <c r="WWP62" s="26"/>
      <c r="WWQ62" s="26"/>
      <c r="WWR62" s="26"/>
      <c r="WWS62" s="26"/>
      <c r="WWT62" s="26"/>
      <c r="WWU62" s="26"/>
      <c r="WWV62" s="26"/>
      <c r="WWW62" s="26"/>
      <c r="WWX62" s="26"/>
      <c r="WWY62" s="26"/>
      <c r="WWZ62" s="26"/>
      <c r="WXA62" s="26"/>
      <c r="WXB62" s="26"/>
      <c r="WXC62" s="26"/>
      <c r="WXD62" s="26"/>
      <c r="WXE62" s="26"/>
      <c r="WXF62" s="26"/>
      <c r="WXG62" s="26"/>
      <c r="WXH62" s="26"/>
      <c r="WXI62" s="26"/>
      <c r="WXJ62" s="26"/>
      <c r="WXK62" s="26"/>
      <c r="WXL62" s="26"/>
      <c r="WXM62" s="26"/>
      <c r="WXN62" s="26"/>
      <c r="WXO62" s="26"/>
      <c r="WXP62" s="26"/>
      <c r="WXQ62" s="26"/>
      <c r="WXR62" s="26"/>
      <c r="WXS62" s="26"/>
      <c r="WXT62" s="26"/>
      <c r="WXU62" s="26"/>
      <c r="WXV62" s="26"/>
      <c r="WXW62" s="26"/>
      <c r="WXX62" s="26"/>
      <c r="WXY62" s="26"/>
      <c r="WXZ62" s="26"/>
      <c r="WYA62" s="26"/>
      <c r="WYB62" s="26"/>
      <c r="WYC62" s="26"/>
      <c r="WYD62" s="26"/>
      <c r="WYE62" s="26"/>
      <c r="WYF62" s="26"/>
      <c r="WYG62" s="26"/>
      <c r="WYH62" s="26"/>
      <c r="WYI62" s="26"/>
      <c r="WYJ62" s="26"/>
      <c r="WYK62" s="26"/>
      <c r="WYL62" s="26"/>
      <c r="WYM62" s="26"/>
      <c r="WYN62" s="26"/>
      <c r="WYO62" s="26"/>
      <c r="WYP62" s="26"/>
      <c r="WYQ62" s="26"/>
      <c r="WYR62" s="26"/>
      <c r="WYS62" s="26"/>
      <c r="WYT62" s="26"/>
      <c r="WYU62" s="26"/>
      <c r="WYV62" s="26"/>
      <c r="WYW62" s="26"/>
      <c r="WYX62" s="26"/>
      <c r="WYY62" s="26"/>
      <c r="WYZ62" s="26"/>
      <c r="WZA62" s="26"/>
      <c r="WZB62" s="26"/>
      <c r="WZC62" s="26"/>
      <c r="WZD62" s="26"/>
      <c r="WZE62" s="26"/>
      <c r="WZF62" s="26"/>
      <c r="WZG62" s="26"/>
      <c r="WZH62" s="26"/>
      <c r="WZI62" s="26"/>
      <c r="WZJ62" s="26"/>
      <c r="WZK62" s="26"/>
      <c r="WZL62" s="26"/>
      <c r="WZM62" s="26"/>
      <c r="WZN62" s="26"/>
      <c r="WZO62" s="26"/>
      <c r="WZP62" s="26"/>
      <c r="WZQ62" s="26"/>
      <c r="WZR62" s="26"/>
      <c r="WZS62" s="26"/>
      <c r="WZT62" s="26"/>
      <c r="WZU62" s="26"/>
      <c r="WZV62" s="26"/>
      <c r="WZW62" s="26"/>
      <c r="WZX62" s="26"/>
      <c r="WZY62" s="26"/>
      <c r="WZZ62" s="26"/>
      <c r="XAA62" s="26"/>
      <c r="XAB62" s="26"/>
      <c r="XAC62" s="26"/>
      <c r="XAD62" s="26"/>
      <c r="XAE62" s="26"/>
      <c r="XAF62" s="26"/>
      <c r="XAG62" s="26"/>
      <c r="XAH62" s="26"/>
      <c r="XAI62" s="26"/>
      <c r="XAJ62" s="26"/>
      <c r="XAK62" s="26"/>
      <c r="XAL62" s="26"/>
      <c r="XAM62" s="26"/>
      <c r="XAN62" s="26"/>
      <c r="XAO62" s="26"/>
      <c r="XAP62" s="26"/>
      <c r="XAQ62" s="26"/>
      <c r="XAR62" s="26"/>
      <c r="XAS62" s="26"/>
      <c r="XAT62" s="26"/>
      <c r="XAU62" s="26"/>
      <c r="XAV62" s="26"/>
      <c r="XAW62" s="26"/>
      <c r="XAX62" s="26"/>
      <c r="XAY62" s="26"/>
      <c r="XAZ62" s="26"/>
      <c r="XBA62" s="26"/>
      <c r="XBB62" s="26"/>
      <c r="XBC62" s="26"/>
      <c r="XBD62" s="26"/>
      <c r="XBE62" s="26"/>
      <c r="XBF62" s="26"/>
      <c r="XBG62" s="26"/>
      <c r="XBH62" s="26"/>
      <c r="XBI62" s="26"/>
      <c r="XBJ62" s="26"/>
      <c r="XBK62" s="26"/>
      <c r="XBL62" s="26"/>
      <c r="XBM62" s="26"/>
      <c r="XBN62" s="26"/>
      <c r="XBO62" s="26"/>
      <c r="XBP62" s="26"/>
      <c r="XBQ62" s="26"/>
      <c r="XBR62" s="26"/>
      <c r="XBS62" s="26"/>
      <c r="XBT62" s="26"/>
      <c r="XBU62" s="26"/>
      <c r="XBV62" s="26"/>
      <c r="XBW62" s="26"/>
      <c r="XBX62" s="26"/>
      <c r="XBY62" s="26"/>
      <c r="XBZ62" s="26"/>
      <c r="XCA62" s="26"/>
      <c r="XCB62" s="26"/>
      <c r="XCC62" s="26"/>
      <c r="XCD62" s="26"/>
      <c r="XCE62" s="26"/>
      <c r="XCF62" s="26"/>
      <c r="XCG62" s="26"/>
      <c r="XCH62" s="26"/>
      <c r="XCI62" s="26"/>
      <c r="XCJ62" s="26"/>
      <c r="XCK62" s="26"/>
      <c r="XCL62" s="26"/>
      <c r="XCM62" s="26"/>
      <c r="XCN62" s="26"/>
      <c r="XCO62" s="26"/>
      <c r="XCP62" s="26"/>
      <c r="XCQ62" s="26"/>
      <c r="XCR62" s="26"/>
      <c r="XCS62" s="26"/>
      <c r="XCT62" s="26"/>
      <c r="XCU62" s="26"/>
      <c r="XCV62" s="26"/>
      <c r="XCW62" s="26"/>
      <c r="XCX62" s="26"/>
      <c r="XCY62" s="26"/>
      <c r="XCZ62" s="26"/>
      <c r="XDA62" s="26"/>
      <c r="XDB62" s="26"/>
      <c r="XDC62" s="26"/>
      <c r="XDD62" s="26"/>
      <c r="XDE62" s="26"/>
      <c r="XDF62" s="26"/>
      <c r="XDG62" s="26"/>
      <c r="XDH62" s="26"/>
      <c r="XDI62" s="26"/>
      <c r="XDJ62" s="26"/>
      <c r="XDK62" s="26"/>
      <c r="XDL62" s="26"/>
      <c r="XDM62" s="26"/>
      <c r="XDN62" s="26"/>
      <c r="XDO62" s="26"/>
      <c r="XDP62" s="26"/>
      <c r="XDQ62" s="26"/>
      <c r="XDR62" s="26"/>
      <c r="XDS62" s="26"/>
      <c r="XDT62" s="26"/>
      <c r="XDU62" s="26"/>
      <c r="XDV62" s="26"/>
      <c r="XDW62" s="26"/>
      <c r="XDX62" s="26"/>
      <c r="XDY62" s="26"/>
      <c r="XDZ62" s="26"/>
      <c r="XEA62" s="26"/>
      <c r="XEB62" s="26"/>
      <c r="XEC62" s="26"/>
      <c r="XED62" s="26"/>
      <c r="XEE62" s="26"/>
      <c r="XEF62" s="26"/>
      <c r="XEG62" s="26"/>
      <c r="XEH62" s="26"/>
      <c r="XEI62" s="26"/>
      <c r="XEJ62" s="26"/>
      <c r="XEK62" s="26"/>
      <c r="XEL62" s="26"/>
      <c r="XEM62" s="26"/>
      <c r="XEN62" s="26"/>
      <c r="XEO62" s="26"/>
      <c r="XEP62" s="26"/>
      <c r="XEQ62" s="26"/>
      <c r="XER62" s="26"/>
      <c r="XES62" s="26"/>
      <c r="XET62" s="26"/>
      <c r="XEU62" s="26"/>
      <c r="XEV62" s="26"/>
      <c r="XEW62" s="26"/>
      <c r="XEX62" s="26"/>
    </row>
    <row r="63" spans="1:16378" s="26" customFormat="1" ht="40.5" customHeight="1" x14ac:dyDescent="0.65">
      <c r="A63" s="23"/>
      <c r="B63" s="43"/>
      <c r="C63" s="25"/>
      <c r="D63" s="275"/>
      <c r="E63" s="275"/>
      <c r="F63" s="317" t="s">
        <v>21</v>
      </c>
      <c r="G63" s="317"/>
      <c r="H63" s="221"/>
      <c r="I63" s="223"/>
      <c r="J63" s="317"/>
      <c r="K63" s="317"/>
      <c r="L63" s="317"/>
      <c r="M63" s="317"/>
      <c r="N63" s="221"/>
      <c r="O63" s="223"/>
      <c r="P63" s="317"/>
      <c r="Q63" s="317"/>
      <c r="R63" s="317"/>
      <c r="S63" s="317"/>
      <c r="T63" s="243"/>
      <c r="U63" s="223"/>
      <c r="V63" s="317"/>
      <c r="W63" s="317"/>
      <c r="X63" s="317"/>
      <c r="Y63" s="317"/>
      <c r="AA63" s="20"/>
    </row>
    <row r="64" spans="1:16378" s="26" customFormat="1" ht="40.5" customHeight="1" x14ac:dyDescent="0.65">
      <c r="A64" s="23"/>
      <c r="B64" s="24">
        <f>B61+1</f>
        <v>32</v>
      </c>
      <c r="C64" s="25"/>
      <c r="D64" s="343" t="s">
        <v>81</v>
      </c>
      <c r="E64" s="344"/>
      <c r="F64" s="240" t="s">
        <v>16</v>
      </c>
      <c r="G64" s="241">
        <v>3.3576622500000002</v>
      </c>
      <c r="H64" s="242"/>
      <c r="I64" s="241">
        <v>36.901861041290331</v>
      </c>
      <c r="J64" s="241">
        <v>56.939610889938947</v>
      </c>
      <c r="K64" s="241">
        <v>46.996525696797598</v>
      </c>
      <c r="L64" s="241">
        <v>44.238368942788831</v>
      </c>
      <c r="M64" s="241">
        <v>45.370394545365336</v>
      </c>
      <c r="N64" s="242"/>
      <c r="O64" s="241">
        <v>36.925967262580656</v>
      </c>
      <c r="P64" s="241">
        <v>56.706961936195349</v>
      </c>
      <c r="Q64" s="241">
        <v>46.996525696797555</v>
      </c>
      <c r="R64" s="241">
        <v>44.238368942788789</v>
      </c>
      <c r="S64" s="241">
        <v>45.370394545365272</v>
      </c>
      <c r="T64" s="243"/>
      <c r="U64" s="241">
        <f t="shared" ref="U64:Y65" si="31">IFERROR(I64-O64,"")</f>
        <v>-2.410622129032447E-2</v>
      </c>
      <c r="V64" s="241">
        <f t="shared" si="31"/>
        <v>0.23264895374359895</v>
      </c>
      <c r="W64" s="241">
        <f t="shared" si="31"/>
        <v>4.2632564145606011E-14</v>
      </c>
      <c r="X64" s="241">
        <f t="shared" si="31"/>
        <v>4.2632564145606011E-14</v>
      </c>
      <c r="Y64" s="241">
        <f t="shared" si="31"/>
        <v>6.3948846218409017E-14</v>
      </c>
      <c r="AA64" s="20"/>
    </row>
    <row r="65" spans="1:27" s="26" customFormat="1" ht="40.5" customHeight="1" x14ac:dyDescent="0.65">
      <c r="A65" s="23"/>
      <c r="B65" s="24">
        <f>B64+1</f>
        <v>33</v>
      </c>
      <c r="C65" s="25"/>
      <c r="D65" s="343" t="s">
        <v>82</v>
      </c>
      <c r="E65" s="344"/>
      <c r="F65" s="240" t="s">
        <v>16</v>
      </c>
      <c r="G65" s="259">
        <f>G$64-G$61</f>
        <v>-4.3050561476052795E-2</v>
      </c>
      <c r="H65" s="242"/>
      <c r="I65" s="259">
        <f>I$64-I$61</f>
        <v>-0.65448834297475855</v>
      </c>
      <c r="J65" s="259">
        <f t="shared" ref="J65:M65" si="32">J$64-J$61</f>
        <v>-2.5130983469170189</v>
      </c>
      <c r="K65" s="259">
        <f t="shared" si="32"/>
        <v>-2.570841864902917</v>
      </c>
      <c r="L65" s="259">
        <f t="shared" si="32"/>
        <v>-2.6332176123191218</v>
      </c>
      <c r="M65" s="259">
        <f t="shared" si="32"/>
        <v>-2.6934301892448005</v>
      </c>
      <c r="N65" s="242"/>
      <c r="O65" s="241">
        <v>-0.62981367416012546</v>
      </c>
      <c r="P65" s="241">
        <v>-0.14454595564794204</v>
      </c>
      <c r="Q65" s="241">
        <v>0</v>
      </c>
      <c r="R65" s="241">
        <v>0</v>
      </c>
      <c r="S65" s="241">
        <v>0</v>
      </c>
      <c r="T65" s="243"/>
      <c r="U65" s="241">
        <f t="shared" si="31"/>
        <v>-2.4674668814633094E-2</v>
      </c>
      <c r="V65" s="241">
        <f t="shared" si="31"/>
        <v>-2.3685523912690769</v>
      </c>
      <c r="W65" s="241">
        <f t="shared" si="31"/>
        <v>-2.570841864902917</v>
      </c>
      <c r="X65" s="241">
        <f t="shared" si="31"/>
        <v>-2.6332176123191218</v>
      </c>
      <c r="Y65" s="241">
        <f t="shared" si="31"/>
        <v>-2.6934301892448005</v>
      </c>
      <c r="AA65" s="20"/>
    </row>
    <row r="66" spans="1:27" s="26" customFormat="1" ht="40.5" customHeight="1" x14ac:dyDescent="0.65">
      <c r="A66" s="23"/>
      <c r="B66" s="56"/>
      <c r="C66" s="25"/>
      <c r="D66" s="275"/>
      <c r="E66" s="275"/>
      <c r="F66" s="275"/>
      <c r="G66" s="298"/>
      <c r="H66" s="242"/>
      <c r="I66" s="299"/>
      <c r="J66" s="299"/>
      <c r="K66" s="299"/>
      <c r="L66" s="299"/>
      <c r="M66" s="299"/>
      <c r="N66" s="242"/>
      <c r="O66" s="299"/>
      <c r="P66" s="299"/>
      <c r="Q66" s="299"/>
      <c r="R66" s="299"/>
      <c r="S66" s="299"/>
      <c r="T66" s="277"/>
      <c r="U66" s="276"/>
      <c r="V66" s="276"/>
      <c r="W66" s="276"/>
      <c r="X66" s="276"/>
      <c r="Y66" s="276"/>
      <c r="AA66" s="20"/>
    </row>
    <row r="67" spans="1:27" s="26" customFormat="1" ht="40.5" customHeight="1" x14ac:dyDescent="0.65">
      <c r="A67" s="23"/>
      <c r="B67" s="24">
        <f>B65+1</f>
        <v>34</v>
      </c>
      <c r="C67" s="25"/>
      <c r="D67" s="342" t="s">
        <v>83</v>
      </c>
      <c r="E67" s="342"/>
      <c r="F67" s="240" t="s">
        <v>18</v>
      </c>
      <c r="G67" s="240"/>
      <c r="H67" s="242"/>
      <c r="I67" s="233">
        <f>IFERROR(I$61/G$61-1,"")</f>
        <v>10.043669802850552</v>
      </c>
      <c r="J67" s="233">
        <f>IFERROR(J$61/I$61-1,"")</f>
        <v>0.58302684397128202</v>
      </c>
      <c r="K67" s="233">
        <f t="shared" ref="K67:M67" si="33">IFERROR(K$61/J$61-1,"")</f>
        <v>-0.16627234994073781</v>
      </c>
      <c r="L67" s="233">
        <f t="shared" si="33"/>
        <v>-5.4386204860221943E-2</v>
      </c>
      <c r="M67" s="233">
        <f t="shared" si="33"/>
        <v>2.5436266769004012E-2</v>
      </c>
      <c r="N67" s="242"/>
      <c r="O67" s="233">
        <v>9.7290424927844867</v>
      </c>
      <c r="P67" s="233">
        <v>0.51378846275635603</v>
      </c>
      <c r="Q67" s="233">
        <v>-0.17334601245395698</v>
      </c>
      <c r="R67" s="233">
        <v>-5.8688524590164048E-2</v>
      </c>
      <c r="S67" s="233">
        <v>2.5589225589225606E-2</v>
      </c>
      <c r="T67" s="318"/>
      <c r="U67" s="233">
        <f t="shared" ref="U67:Y71" si="34">IFERROR(I67-O67,"")</f>
        <v>0.31462731006606504</v>
      </c>
      <c r="V67" s="233">
        <f t="shared" si="34"/>
        <v>6.9238381214925981E-2</v>
      </c>
      <c r="W67" s="233">
        <f t="shared" si="34"/>
        <v>7.0736625132191699E-3</v>
      </c>
      <c r="X67" s="233">
        <f t="shared" si="34"/>
        <v>4.3023197299421057E-3</v>
      </c>
      <c r="Y67" s="233">
        <f t="shared" si="34"/>
        <v>-1.5295882022159368E-4</v>
      </c>
      <c r="AA67" s="20"/>
    </row>
    <row r="68" spans="1:27" s="26" customFormat="1" ht="40.5" customHeight="1" x14ac:dyDescent="0.65">
      <c r="A68" s="23"/>
      <c r="B68" s="24">
        <f>B67+1</f>
        <v>35</v>
      </c>
      <c r="C68" s="25"/>
      <c r="D68" s="342" t="s">
        <v>84</v>
      </c>
      <c r="E68" s="342"/>
      <c r="F68" s="240" t="s">
        <v>18</v>
      </c>
      <c r="G68" s="240"/>
      <c r="H68" s="242"/>
      <c r="I68" s="233">
        <f>IFERROR(-G$65/I$61,"")</f>
        <v>1.1462924959924248E-3</v>
      </c>
      <c r="J68" s="233">
        <f>IFERROR(-I$65/J$61,"")</f>
        <v>1.1008553712284446E-2</v>
      </c>
      <c r="K68" s="233">
        <f t="shared" ref="K68:M68" si="35">IFERROR(-J$65/K$61,"")</f>
        <v>5.07006619584702E-2</v>
      </c>
      <c r="L68" s="233">
        <f t="shared" si="35"/>
        <v>5.4848620536459156E-2</v>
      </c>
      <c r="M68" s="233">
        <f t="shared" si="35"/>
        <v>5.4785852496315714E-2</v>
      </c>
      <c r="N68" s="242"/>
      <c r="O68" s="233">
        <v>1.1886938068299754E-2</v>
      </c>
      <c r="P68" s="233">
        <v>1.1078222856609355E-2</v>
      </c>
      <c r="Q68" s="233">
        <v>3.0756732227504129E-3</v>
      </c>
      <c r="R68" s="233">
        <v>0</v>
      </c>
      <c r="S68" s="233">
        <v>0</v>
      </c>
      <c r="T68" s="318"/>
      <c r="U68" s="233">
        <f t="shared" si="34"/>
        <v>-1.074064557230733E-2</v>
      </c>
      <c r="V68" s="233">
        <f t="shared" si="34"/>
        <v>-6.9669144324909296E-5</v>
      </c>
      <c r="W68" s="233">
        <f t="shared" si="34"/>
        <v>4.7624988735719784E-2</v>
      </c>
      <c r="X68" s="233">
        <f t="shared" si="34"/>
        <v>5.4848620536459156E-2</v>
      </c>
      <c r="Y68" s="233">
        <f t="shared" si="34"/>
        <v>5.4785852496315714E-2</v>
      </c>
      <c r="AA68" s="20"/>
    </row>
    <row r="69" spans="1:27" s="26" customFormat="1" ht="40.5" customHeight="1" x14ac:dyDescent="0.65">
      <c r="A69" s="23"/>
      <c r="B69" s="24">
        <f t="shared" ref="B69:B71" si="36">B68+1</f>
        <v>36</v>
      </c>
      <c r="C69" s="25"/>
      <c r="D69" s="342" t="s">
        <v>85</v>
      </c>
      <c r="E69" s="342"/>
      <c r="F69" s="240" t="s">
        <v>18</v>
      </c>
      <c r="G69" s="240"/>
      <c r="H69" s="242"/>
      <c r="I69" s="233">
        <v>-1.364087114457968E-2</v>
      </c>
      <c r="J69" s="233">
        <v>-3.0000000000000001E-3</v>
      </c>
      <c r="K69" s="233">
        <v>0.02</v>
      </c>
      <c r="L69" s="233">
        <v>0.02</v>
      </c>
      <c r="M69" s="233">
        <v>0.02</v>
      </c>
      <c r="N69" s="242"/>
      <c r="O69" s="233">
        <v>-1.364087114457968E-2</v>
      </c>
      <c r="P69" s="233">
        <v>0.02</v>
      </c>
      <c r="Q69" s="233">
        <v>0.02</v>
      </c>
      <c r="R69" s="233">
        <v>0.02</v>
      </c>
      <c r="S69" s="233">
        <v>0.02</v>
      </c>
      <c r="T69" s="318"/>
      <c r="U69" s="233">
        <f t="shared" si="34"/>
        <v>0</v>
      </c>
      <c r="V69" s="233">
        <f t="shared" si="34"/>
        <v>-2.3E-2</v>
      </c>
      <c r="W69" s="233">
        <f t="shared" si="34"/>
        <v>0</v>
      </c>
      <c r="X69" s="233">
        <f t="shared" si="34"/>
        <v>0</v>
      </c>
      <c r="Y69" s="233">
        <f t="shared" si="34"/>
        <v>0</v>
      </c>
      <c r="AA69" s="20"/>
    </row>
    <row r="70" spans="1:27" s="26" customFormat="1" ht="40.5" customHeight="1" x14ac:dyDescent="0.65">
      <c r="A70" s="23"/>
      <c r="B70" s="24">
        <f t="shared" si="36"/>
        <v>37</v>
      </c>
      <c r="C70" s="25"/>
      <c r="D70" s="342" t="s">
        <v>86</v>
      </c>
      <c r="E70" s="342"/>
      <c r="F70" s="240" t="s">
        <v>18</v>
      </c>
      <c r="G70" s="240"/>
      <c r="H70" s="242"/>
      <c r="I70" s="233">
        <f>I$71-SUM(I$67:I$69)</f>
        <v>-0.28372001949462167</v>
      </c>
      <c r="J70" s="233">
        <f>J$71-SUM(J$67:J$69)</f>
        <v>-4.823069901822552E-2</v>
      </c>
      <c r="K70" s="233">
        <f t="shared" ref="K70:M70" si="37">K$71-SUM(K$67:K$69)</f>
        <v>-6.4510170954995213E-2</v>
      </c>
      <c r="L70" s="233">
        <f t="shared" si="37"/>
        <v>-5.7308935105926523E-2</v>
      </c>
      <c r="M70" s="233">
        <f t="shared" si="37"/>
        <v>-5.3702501317128788E-2</v>
      </c>
      <c r="N70" s="242"/>
      <c r="O70" s="233">
        <v>2.0166644999136243E-2</v>
      </c>
      <c r="P70" s="233">
        <v>2.0957728238159865E-2</v>
      </c>
      <c r="Q70" s="233">
        <v>-6.365627524980981E-3</v>
      </c>
      <c r="R70" s="233">
        <v>1.8420051604747349E-3</v>
      </c>
      <c r="S70" s="233">
        <v>9.3039235896532832E-4</v>
      </c>
      <c r="T70" s="318"/>
      <c r="U70" s="233">
        <f t="shared" si="34"/>
        <v>-0.3038866644937579</v>
      </c>
      <c r="V70" s="233">
        <f t="shared" si="34"/>
        <v>-6.9188427256385382E-2</v>
      </c>
      <c r="W70" s="233">
        <f t="shared" si="34"/>
        <v>-5.8144543430014232E-2</v>
      </c>
      <c r="X70" s="233">
        <f t="shared" si="34"/>
        <v>-5.9150940266401261E-2</v>
      </c>
      <c r="Y70" s="233">
        <f t="shared" si="34"/>
        <v>-5.4632893676094113E-2</v>
      </c>
      <c r="AA70" s="20"/>
    </row>
    <row r="71" spans="1:27" ht="25.5" customHeight="1" x14ac:dyDescent="0.65">
      <c r="B71" s="16">
        <f t="shared" si="36"/>
        <v>38</v>
      </c>
      <c r="C71" s="57"/>
      <c r="D71" s="339" t="s">
        <v>87</v>
      </c>
      <c r="E71" s="340"/>
      <c r="F71" s="228" t="s">
        <v>18</v>
      </c>
      <c r="G71" s="228"/>
      <c r="H71" s="221"/>
      <c r="I71" s="237">
        <v>9.7474552047073431</v>
      </c>
      <c r="J71" s="237">
        <v>0.54280469866534098</v>
      </c>
      <c r="K71" s="237">
        <v>-0.16008185893726282</v>
      </c>
      <c r="L71" s="237">
        <v>-3.6846519429689313E-2</v>
      </c>
      <c r="M71" s="237">
        <v>4.6519617948190935E-2</v>
      </c>
      <c r="N71" s="221"/>
      <c r="O71" s="237">
        <v>9.7474552047073431</v>
      </c>
      <c r="P71" s="237">
        <v>0.56582441385112525</v>
      </c>
      <c r="Q71" s="237">
        <v>-0.15663596675618754</v>
      </c>
      <c r="R71" s="237">
        <v>-3.6846519429689313E-2</v>
      </c>
      <c r="S71" s="237">
        <v>4.6519617948190935E-2</v>
      </c>
      <c r="T71" s="318"/>
      <c r="U71" s="319">
        <f t="shared" si="34"/>
        <v>0</v>
      </c>
      <c r="V71" s="237">
        <f t="shared" si="34"/>
        <v>-2.3019715185784273E-2</v>
      </c>
      <c r="W71" s="237">
        <f t="shared" si="34"/>
        <v>-3.4458921810752718E-3</v>
      </c>
      <c r="X71" s="237">
        <f t="shared" si="34"/>
        <v>0</v>
      </c>
      <c r="Y71" s="237">
        <f t="shared" si="34"/>
        <v>0</v>
      </c>
      <c r="AA71" s="20"/>
    </row>
    <row r="72" spans="1:27" ht="28.5" x14ac:dyDescent="0.65">
      <c r="D72" s="275"/>
      <c r="E72" s="275"/>
      <c r="F72" s="275"/>
      <c r="G72" s="275"/>
      <c r="H72" s="221"/>
      <c r="I72" s="276"/>
      <c r="J72" s="276"/>
      <c r="K72" s="276"/>
      <c r="L72" s="276"/>
      <c r="M72" s="276"/>
      <c r="N72" s="221"/>
      <c r="O72" s="276"/>
      <c r="P72" s="276"/>
      <c r="Q72" s="276"/>
      <c r="R72" s="276"/>
      <c r="S72" s="276"/>
      <c r="T72" s="277"/>
      <c r="U72" s="276"/>
      <c r="V72" s="276"/>
      <c r="W72" s="276"/>
      <c r="X72" s="276"/>
      <c r="Y72" s="276"/>
      <c r="AA72" s="20"/>
    </row>
    <row r="73" spans="1:27" ht="31.5" customHeight="1" x14ac:dyDescent="0.65">
      <c r="A73" s="27"/>
      <c r="B73" s="21"/>
      <c r="C73" s="28"/>
      <c r="D73" s="341" t="s">
        <v>88</v>
      </c>
      <c r="E73" s="337"/>
      <c r="F73" s="336"/>
      <c r="G73" s="336"/>
      <c r="H73" s="336"/>
      <c r="I73" s="337"/>
      <c r="J73" s="336"/>
      <c r="K73" s="337"/>
      <c r="L73" s="336"/>
      <c r="M73" s="338"/>
      <c r="N73" s="221"/>
      <c r="O73" s="295"/>
      <c r="P73" s="296"/>
      <c r="Q73" s="296"/>
      <c r="R73" s="296"/>
      <c r="S73" s="297"/>
      <c r="T73" s="277"/>
      <c r="U73" s="295"/>
      <c r="V73" s="296"/>
      <c r="W73" s="296"/>
      <c r="X73" s="296"/>
      <c r="Y73" s="297"/>
      <c r="AA73" s="20"/>
    </row>
    <row r="74" spans="1:27" ht="28.5" x14ac:dyDescent="0.65">
      <c r="D74" s="275"/>
      <c r="E74" s="275"/>
      <c r="F74" s="275"/>
      <c r="G74" s="275"/>
      <c r="H74" s="221"/>
      <c r="I74" s="276"/>
      <c r="J74" s="276"/>
      <c r="K74" s="276"/>
      <c r="L74" s="276"/>
      <c r="M74" s="276"/>
      <c r="N74" s="221"/>
      <c r="O74" s="276"/>
      <c r="P74" s="276"/>
      <c r="Q74" s="276"/>
      <c r="R74" s="276"/>
      <c r="S74" s="276"/>
      <c r="T74" s="277"/>
      <c r="U74" s="276"/>
      <c r="V74" s="276"/>
      <c r="W74" s="276"/>
      <c r="X74" s="276"/>
      <c r="Y74" s="276"/>
      <c r="AA74" s="20"/>
    </row>
    <row r="75" spans="1:27" s="26" customFormat="1" ht="40.5" customHeight="1" x14ac:dyDescent="0.65">
      <c r="A75" s="23"/>
      <c r="B75" s="24">
        <f>B71+1</f>
        <v>39</v>
      </c>
      <c r="C75" s="25"/>
      <c r="D75" s="343" t="s">
        <v>89</v>
      </c>
      <c r="E75" s="344"/>
      <c r="F75" s="240" t="s">
        <v>16</v>
      </c>
      <c r="G75" s="241">
        <f>G$31-G$61</f>
        <v>435.38284266373824</v>
      </c>
      <c r="H75" s="242"/>
      <c r="I75" s="241">
        <f>I$31-I$61</f>
        <v>379.6891074388148</v>
      </c>
      <c r="J75" s="241">
        <f>J$31-J$61</f>
        <v>533.57797768205478</v>
      </c>
      <c r="K75" s="241">
        <f t="shared" ref="K75:M75" si="38">K$31-K$61</f>
        <v>468.40887200308157</v>
      </c>
      <c r="L75" s="241">
        <f t="shared" si="38"/>
        <v>451.84143949021848</v>
      </c>
      <c r="M75" s="241">
        <f t="shared" si="38"/>
        <v>461.44047894740567</v>
      </c>
      <c r="N75" s="242"/>
      <c r="O75" s="241">
        <v>379.67053509158893</v>
      </c>
      <c r="P75" s="241">
        <v>398.57107389901375</v>
      </c>
      <c r="Q75" s="241">
        <v>424.17617535315458</v>
      </c>
      <c r="R75" s="241">
        <v>432.27488341021365</v>
      </c>
      <c r="S75" s="241">
        <v>441.29040955901132</v>
      </c>
      <c r="T75" s="243"/>
      <c r="U75" s="241">
        <f t="shared" ref="U75:Y77" si="39">IFERROR(I75-O75,"")</f>
        <v>1.8572347225870089E-2</v>
      </c>
      <c r="V75" s="241">
        <f t="shared" si="39"/>
        <v>135.00690378304103</v>
      </c>
      <c r="W75" s="241">
        <f t="shared" si="39"/>
        <v>44.232696649926993</v>
      </c>
      <c r="X75" s="241">
        <f t="shared" si="39"/>
        <v>19.56655608000483</v>
      </c>
      <c r="Y75" s="241">
        <f t="shared" si="39"/>
        <v>20.150069388394343</v>
      </c>
      <c r="AA75" s="20"/>
    </row>
    <row r="76" spans="1:27" s="26" customFormat="1" ht="40.5" customHeight="1" x14ac:dyDescent="0.65">
      <c r="A76" s="23"/>
      <c r="B76" s="24">
        <f>B75+1</f>
        <v>40</v>
      </c>
      <c r="C76" s="25"/>
      <c r="D76" s="343" t="s">
        <v>90</v>
      </c>
      <c r="E76" s="344"/>
      <c r="F76" s="240" t="s">
        <v>16</v>
      </c>
      <c r="G76" s="241">
        <f>G$34-G$64</f>
        <v>435.20326179</v>
      </c>
      <c r="H76" s="242"/>
      <c r="I76" s="241">
        <f>I$34-I$64</f>
        <v>383.27518667974817</v>
      </c>
      <c r="J76" s="241">
        <f>J$34-J$64</f>
        <v>536.09107602897132</v>
      </c>
      <c r="K76" s="241">
        <f t="shared" ref="K76:M76" si="40">K$34-K$64</f>
        <v>470.97971386798446</v>
      </c>
      <c r="L76" s="241">
        <f t="shared" si="40"/>
        <v>454.47465710253772</v>
      </c>
      <c r="M76" s="241">
        <f t="shared" si="40"/>
        <v>464.13390913665063</v>
      </c>
      <c r="N76" s="242"/>
      <c r="O76" s="241">
        <v>384.23570181857087</v>
      </c>
      <c r="P76" s="241">
        <v>398.71561985466172</v>
      </c>
      <c r="Q76" s="241">
        <v>424.17617535315463</v>
      </c>
      <c r="R76" s="241">
        <v>432.2748834102137</v>
      </c>
      <c r="S76" s="241">
        <v>441.29040955901127</v>
      </c>
      <c r="T76" s="243"/>
      <c r="U76" s="241">
        <f t="shared" si="39"/>
        <v>-0.96051513882270001</v>
      </c>
      <c r="V76" s="241">
        <f t="shared" si="39"/>
        <v>137.37545617430959</v>
      </c>
      <c r="W76" s="241">
        <f t="shared" si="39"/>
        <v>46.803538514829825</v>
      </c>
      <c r="X76" s="241">
        <f t="shared" si="39"/>
        <v>22.199773692324015</v>
      </c>
      <c r="Y76" s="241">
        <f t="shared" si="39"/>
        <v>22.843499577639363</v>
      </c>
      <c r="AA76" s="20"/>
    </row>
    <row r="77" spans="1:27" s="26" customFormat="1" ht="40.5" customHeight="1" x14ac:dyDescent="0.65">
      <c r="A77" s="23"/>
      <c r="B77" s="24">
        <f t="shared" ref="B77" si="41">B76+1</f>
        <v>41</v>
      </c>
      <c r="C77" s="25"/>
      <c r="D77" s="343" t="s">
        <v>91</v>
      </c>
      <c r="E77" s="344"/>
      <c r="F77" s="240" t="s">
        <v>16</v>
      </c>
      <c r="G77" s="241">
        <f>G$76-G$75</f>
        <v>-0.17958087373824583</v>
      </c>
      <c r="H77" s="242"/>
      <c r="I77" s="241">
        <f>I$76-I$75</f>
        <v>3.5860792409333726</v>
      </c>
      <c r="J77" s="241">
        <f t="shared" ref="J77:M77" si="42">J$76-J$75</f>
        <v>2.5130983469165358</v>
      </c>
      <c r="K77" s="241">
        <f t="shared" si="42"/>
        <v>2.5708418649028886</v>
      </c>
      <c r="L77" s="241">
        <f t="shared" si="42"/>
        <v>2.6332176123192426</v>
      </c>
      <c r="M77" s="241">
        <f t="shared" si="42"/>
        <v>2.6934301892449639</v>
      </c>
      <c r="N77" s="242"/>
      <c r="O77" s="241">
        <v>4.5651667269819427</v>
      </c>
      <c r="P77" s="241">
        <v>0.14454595564797046</v>
      </c>
      <c r="Q77" s="241">
        <v>0</v>
      </c>
      <c r="R77" s="241">
        <v>0</v>
      </c>
      <c r="S77" s="241">
        <v>0</v>
      </c>
      <c r="T77" s="243"/>
      <c r="U77" s="241">
        <f t="shared" si="39"/>
        <v>-0.9790874860485701</v>
      </c>
      <c r="V77" s="241">
        <f t="shared" si="39"/>
        <v>2.3685523912685653</v>
      </c>
      <c r="W77" s="241">
        <f t="shared" si="39"/>
        <v>2.5708418649028886</v>
      </c>
      <c r="X77" s="241">
        <f t="shared" si="39"/>
        <v>2.6332176123192426</v>
      </c>
      <c r="Y77" s="241">
        <f t="shared" si="39"/>
        <v>2.6934301892449639</v>
      </c>
      <c r="AA77" s="20"/>
    </row>
    <row r="78" spans="1:27" s="26" customFormat="1" ht="40.5" customHeight="1" x14ac:dyDescent="0.65">
      <c r="A78" s="23"/>
      <c r="B78" s="43"/>
      <c r="C78" s="25"/>
      <c r="D78" s="275"/>
      <c r="E78" s="275"/>
      <c r="F78" s="320"/>
      <c r="G78" s="321"/>
      <c r="H78" s="242"/>
      <c r="I78" s="299"/>
      <c r="J78" s="299"/>
      <c r="K78" s="299"/>
      <c r="L78" s="299"/>
      <c r="M78" s="299"/>
      <c r="N78" s="242"/>
      <c r="O78" s="299"/>
      <c r="P78" s="299"/>
      <c r="Q78" s="299"/>
      <c r="R78" s="299"/>
      <c r="S78" s="299"/>
      <c r="T78" s="277"/>
      <c r="U78" s="276"/>
      <c r="V78" s="276"/>
      <c r="W78" s="276"/>
      <c r="X78" s="276"/>
      <c r="Y78" s="276"/>
      <c r="AA78" s="20"/>
    </row>
    <row r="79" spans="1:27" s="26" customFormat="1" ht="40.5" customHeight="1" x14ac:dyDescent="0.65">
      <c r="A79" s="23"/>
      <c r="B79" s="24">
        <f>B77+1</f>
        <v>42</v>
      </c>
      <c r="C79" s="25"/>
      <c r="D79" s="342" t="s">
        <v>83</v>
      </c>
      <c r="E79" s="342"/>
      <c r="F79" s="240" t="s">
        <v>18</v>
      </c>
      <c r="G79" s="240"/>
      <c r="H79" s="242"/>
      <c r="I79" s="233">
        <f>IFERROR(I$75/G$75-1,"")</f>
        <v>-0.12791899396903361</v>
      </c>
      <c r="J79" s="233">
        <f t="shared" ref="J79:M79" si="43">IFERROR(J$75/I$75-1,"")</f>
        <v>0.40530230451248461</v>
      </c>
      <c r="K79" s="233">
        <f t="shared" si="43"/>
        <v>-0.12213604834681868</v>
      </c>
      <c r="L79" s="233">
        <f t="shared" si="43"/>
        <v>-3.5369595887488003E-2</v>
      </c>
      <c r="M79" s="233">
        <f t="shared" si="43"/>
        <v>2.1244265395438555E-2</v>
      </c>
      <c r="N79" s="242"/>
      <c r="O79" s="233">
        <v>-0.1272992940009946</v>
      </c>
      <c r="P79" s="233">
        <v>4.97814211547003E-2</v>
      </c>
      <c r="Q79" s="233">
        <v>6.4242247194858937E-2</v>
      </c>
      <c r="R79" s="233">
        <v>1.9092793343040482E-2</v>
      </c>
      <c r="S79" s="233">
        <v>2.0856002730656575E-2</v>
      </c>
      <c r="T79" s="318"/>
      <c r="U79" s="233">
        <f t="shared" ref="U79:Y83" si="44">IFERROR(I79-O79,"")</f>
        <v>-6.196999680390114E-4</v>
      </c>
      <c r="V79" s="233">
        <f t="shared" si="44"/>
        <v>0.35552088335778431</v>
      </c>
      <c r="W79" s="233">
        <f t="shared" si="44"/>
        <v>-0.18637829554167762</v>
      </c>
      <c r="X79" s="233">
        <f t="shared" si="44"/>
        <v>-5.4462389230528485E-2</v>
      </c>
      <c r="Y79" s="233">
        <f t="shared" si="44"/>
        <v>3.8826266478197979E-4</v>
      </c>
      <c r="AA79" s="20"/>
    </row>
    <row r="80" spans="1:27" s="26" customFormat="1" ht="40.5" customHeight="1" x14ac:dyDescent="0.65">
      <c r="A80" s="23"/>
      <c r="B80" s="24">
        <f>B79+1</f>
        <v>43</v>
      </c>
      <c r="C80" s="25"/>
      <c r="D80" s="342" t="s">
        <v>84</v>
      </c>
      <c r="E80" s="342"/>
      <c r="F80" s="240" t="s">
        <v>18</v>
      </c>
      <c r="G80" s="233" t="str">
        <f t="shared" ref="G80" si="45">IFERROR(-F$77/G$75,"")</f>
        <v/>
      </c>
      <c r="H80" s="242"/>
      <c r="I80" s="233">
        <f>IFERROR(-G$77/I$75,"")</f>
        <v>4.729682000877112E-4</v>
      </c>
      <c r="J80" s="233">
        <f>IFERROR(-I$77/J$75,"")</f>
        <v>-6.7208156837953751E-3</v>
      </c>
      <c r="K80" s="233">
        <f t="shared" ref="K80:M80" si="46">IFERROR(-J$77/K$75,"")</f>
        <v>-5.3651809287250272E-3</v>
      </c>
      <c r="L80" s="233">
        <f t="shared" si="46"/>
        <v>-5.6896991736822373E-3</v>
      </c>
      <c r="M80" s="233">
        <f t="shared" si="46"/>
        <v>-5.7065162950720952E-3</v>
      </c>
      <c r="N80" s="242"/>
      <c r="O80" s="233">
        <v>3.5007921686574291E-3</v>
      </c>
      <c r="P80" s="233">
        <v>-1.1453833521643425E-2</v>
      </c>
      <c r="Q80" s="233">
        <v>-3.4076868067289834E-4</v>
      </c>
      <c r="R80" s="233">
        <v>0</v>
      </c>
      <c r="S80" s="233">
        <v>0</v>
      </c>
      <c r="T80" s="318"/>
      <c r="U80" s="233">
        <f t="shared" si="44"/>
        <v>-3.0278239685697182E-3</v>
      </c>
      <c r="V80" s="233">
        <f t="shared" si="44"/>
        <v>4.7330178378480496E-3</v>
      </c>
      <c r="W80" s="233">
        <f t="shared" si="44"/>
        <v>-5.024412248052129E-3</v>
      </c>
      <c r="X80" s="233">
        <f t="shared" si="44"/>
        <v>-5.6896991736822373E-3</v>
      </c>
      <c r="Y80" s="233">
        <f t="shared" si="44"/>
        <v>-5.7065162950720952E-3</v>
      </c>
      <c r="AA80" s="20"/>
    </row>
    <row r="81" spans="1:27" s="26" customFormat="1" ht="40.5" customHeight="1" x14ac:dyDescent="0.65">
      <c r="A81" s="23"/>
      <c r="B81" s="24">
        <f t="shared" ref="B81:B83" si="47">B80+1</f>
        <v>44</v>
      </c>
      <c r="C81" s="25"/>
      <c r="D81" s="342" t="s">
        <v>85</v>
      </c>
      <c r="E81" s="342"/>
      <c r="F81" s="240" t="s">
        <v>18</v>
      </c>
      <c r="G81" s="240"/>
      <c r="H81" s="242"/>
      <c r="I81" s="233">
        <v>-1.364087114457968E-2</v>
      </c>
      <c r="J81" s="233">
        <v>-3.0000000000000001E-3</v>
      </c>
      <c r="K81" s="233">
        <v>0.02</v>
      </c>
      <c r="L81" s="233">
        <v>0.02</v>
      </c>
      <c r="M81" s="233">
        <v>0.02</v>
      </c>
      <c r="N81" s="242"/>
      <c r="O81" s="233">
        <v>-1.364087114457968E-2</v>
      </c>
      <c r="P81" s="233">
        <v>0.02</v>
      </c>
      <c r="Q81" s="233">
        <v>0.02</v>
      </c>
      <c r="R81" s="233">
        <v>0.02</v>
      </c>
      <c r="S81" s="233">
        <v>0.02</v>
      </c>
      <c r="T81" s="318"/>
      <c r="U81" s="233">
        <f t="shared" si="44"/>
        <v>0</v>
      </c>
      <c r="V81" s="233">
        <f t="shared" si="44"/>
        <v>-2.3E-2</v>
      </c>
      <c r="W81" s="233">
        <f t="shared" si="44"/>
        <v>0</v>
      </c>
      <c r="X81" s="233">
        <f t="shared" si="44"/>
        <v>0</v>
      </c>
      <c r="Y81" s="233">
        <f t="shared" si="44"/>
        <v>0</v>
      </c>
      <c r="AA81" s="20"/>
    </row>
    <row r="82" spans="1:27" s="26" customFormat="1" ht="40.5" customHeight="1" x14ac:dyDescent="0.65">
      <c r="A82" s="23"/>
      <c r="B82" s="24">
        <f t="shared" si="47"/>
        <v>45</v>
      </c>
      <c r="C82" s="25"/>
      <c r="D82" s="342" t="s">
        <v>86</v>
      </c>
      <c r="E82" s="342"/>
      <c r="F82" s="240" t="s">
        <v>18</v>
      </c>
      <c r="G82" s="240"/>
      <c r="H82" s="242"/>
      <c r="I82" s="233">
        <f>I$83-SUM(I$79:I$81)</f>
        <v>4.2893932892888453E-3</v>
      </c>
      <c r="J82" s="233">
        <f>J$83-SUM(J$79:J$81)</f>
        <v>7.226745175821836E-3</v>
      </c>
      <c r="K82" s="233">
        <f t="shared" ref="K82:M82" si="48">K$83-SUM(K$79:K$81)</f>
        <v>7.7426821436585302E-4</v>
      </c>
      <c r="L82" s="233">
        <f t="shared" si="48"/>
        <v>7.4312267712505972E-3</v>
      </c>
      <c r="M82" s="233">
        <f t="shared" si="48"/>
        <v>5.7253811381623582E-3</v>
      </c>
      <c r="N82" s="242"/>
      <c r="O82" s="233">
        <v>6.4186935268011926E-4</v>
      </c>
      <c r="P82" s="233">
        <v>3.5813436363641912E-4</v>
      </c>
      <c r="Q82" s="233">
        <v>-1.8202236989796443E-3</v>
      </c>
      <c r="R82" s="233">
        <v>2.8213812993053318E-3</v>
      </c>
      <c r="S82" s="233">
        <v>2.3049467295733692E-4</v>
      </c>
      <c r="T82" s="318"/>
      <c r="U82" s="233">
        <f t="shared" si="44"/>
        <v>3.6475239366087261E-3</v>
      </c>
      <c r="V82" s="233">
        <f t="shared" si="44"/>
        <v>6.8686108121854168E-3</v>
      </c>
      <c r="W82" s="233">
        <f t="shared" si="44"/>
        <v>2.5944919133454973E-3</v>
      </c>
      <c r="X82" s="233">
        <f t="shared" si="44"/>
        <v>4.6098454719452654E-3</v>
      </c>
      <c r="Y82" s="233">
        <f t="shared" si="44"/>
        <v>5.4948864652050212E-3</v>
      </c>
      <c r="AA82" s="20"/>
    </row>
    <row r="83" spans="1:27" ht="25.5" customHeight="1" x14ac:dyDescent="0.65">
      <c r="A83" s="8"/>
      <c r="B83" s="16">
        <f t="shared" si="47"/>
        <v>46</v>
      </c>
      <c r="C83" s="57"/>
      <c r="D83" s="339" t="s">
        <v>92</v>
      </c>
      <c r="E83" s="340"/>
      <c r="F83" s="228" t="s">
        <v>18</v>
      </c>
      <c r="G83" s="228"/>
      <c r="H83" s="221"/>
      <c r="I83" s="237">
        <v>-0.13679750362423673</v>
      </c>
      <c r="J83" s="237">
        <v>0.40280823400451105</v>
      </c>
      <c r="K83" s="237">
        <v>-0.10672696106117786</v>
      </c>
      <c r="L83" s="237">
        <v>-1.3628068289919641E-2</v>
      </c>
      <c r="M83" s="237">
        <v>4.1263130238528817E-2</v>
      </c>
      <c r="N83" s="221"/>
      <c r="O83" s="237">
        <v>-0.13679750362423673</v>
      </c>
      <c r="P83" s="237">
        <v>5.8685721996693294E-2</v>
      </c>
      <c r="Q83" s="237">
        <v>8.2081254815206395E-2</v>
      </c>
      <c r="R83" s="237">
        <v>4.1914174642345814E-2</v>
      </c>
      <c r="S83" s="237">
        <v>4.1086497403613913E-2</v>
      </c>
      <c r="T83" s="318"/>
      <c r="U83" s="237">
        <f t="shared" si="44"/>
        <v>0</v>
      </c>
      <c r="V83" s="237">
        <f t="shared" si="44"/>
        <v>0.34412251200781774</v>
      </c>
      <c r="W83" s="237">
        <f t="shared" si="44"/>
        <v>-0.18880821587638424</v>
      </c>
      <c r="X83" s="237">
        <f t="shared" si="44"/>
        <v>-5.5542242932265451E-2</v>
      </c>
      <c r="Y83" s="237">
        <f t="shared" si="44"/>
        <v>1.7663283491490406E-4</v>
      </c>
      <c r="AA83" s="20"/>
    </row>
    <row r="84" spans="1:27" ht="28.5" x14ac:dyDescent="0.65">
      <c r="D84" s="275"/>
      <c r="E84" s="275"/>
      <c r="F84" s="275"/>
      <c r="G84" s="275"/>
      <c r="H84" s="221"/>
      <c r="I84" s="276"/>
      <c r="J84" s="276"/>
      <c r="K84" s="276"/>
      <c r="L84" s="276"/>
      <c r="M84" s="276"/>
      <c r="N84" s="221"/>
      <c r="O84" s="276"/>
      <c r="P84" s="276"/>
      <c r="Q84" s="276"/>
      <c r="R84" s="276"/>
      <c r="S84" s="276"/>
      <c r="T84" s="277"/>
      <c r="U84" s="276"/>
      <c r="V84" s="276"/>
      <c r="W84" s="276"/>
      <c r="X84" s="276"/>
      <c r="Y84" s="276"/>
      <c r="AA84" s="20"/>
    </row>
    <row r="85" spans="1:27" ht="31.5" customHeight="1" x14ac:dyDescent="0.65">
      <c r="A85" s="21"/>
      <c r="B85" s="21"/>
      <c r="C85" s="22"/>
      <c r="D85" s="341" t="s">
        <v>93</v>
      </c>
      <c r="E85" s="337"/>
      <c r="F85" s="336"/>
      <c r="G85" s="336"/>
      <c r="H85" s="336"/>
      <c r="I85" s="337"/>
      <c r="J85" s="336"/>
      <c r="K85" s="337"/>
      <c r="L85" s="336"/>
      <c r="M85" s="338"/>
      <c r="N85" s="221"/>
      <c r="O85" s="322"/>
      <c r="P85" s="323"/>
      <c r="Q85" s="323"/>
      <c r="R85" s="323"/>
      <c r="S85" s="324"/>
      <c r="T85" s="277"/>
      <c r="U85" s="322"/>
      <c r="V85" s="323"/>
      <c r="W85" s="323"/>
      <c r="X85" s="323"/>
      <c r="Y85" s="324"/>
      <c r="AA85" s="20"/>
    </row>
    <row r="86" spans="1:27" ht="28.5" x14ac:dyDescent="0.65">
      <c r="D86" s="275"/>
      <c r="E86" s="275"/>
      <c r="F86" s="275"/>
      <c r="G86" s="275"/>
      <c r="H86" s="221"/>
      <c r="I86" s="276"/>
      <c r="J86" s="276"/>
      <c r="K86" s="276"/>
      <c r="L86" s="276"/>
      <c r="M86" s="276"/>
      <c r="N86" s="221"/>
      <c r="O86" s="276"/>
      <c r="P86" s="276"/>
      <c r="Q86" s="276"/>
      <c r="R86" s="276"/>
      <c r="S86" s="276"/>
      <c r="T86" s="277"/>
      <c r="U86" s="276"/>
      <c r="V86" s="276"/>
      <c r="W86" s="276"/>
      <c r="X86" s="276"/>
      <c r="Y86" s="276"/>
      <c r="AA86" s="20"/>
    </row>
    <row r="87" spans="1:27" s="26" customFormat="1" ht="40.5" customHeight="1" x14ac:dyDescent="0.65">
      <c r="A87" s="23"/>
      <c r="B87" s="24">
        <f>B83+1</f>
        <v>47</v>
      </c>
      <c r="C87" s="25"/>
      <c r="D87" s="239" t="s">
        <v>94</v>
      </c>
      <c r="E87" s="240" t="s">
        <v>95</v>
      </c>
      <c r="F87" s="240" t="s">
        <v>16</v>
      </c>
      <c r="G87" s="240"/>
      <c r="H87" s="242"/>
      <c r="I87" s="259">
        <v>5.5664271504606013</v>
      </c>
      <c r="J87" s="241">
        <v>11.730385138883605</v>
      </c>
      <c r="K87" s="241">
        <v>7.5479731028685437</v>
      </c>
      <c r="L87" s="241">
        <v>5.6637154046602243</v>
      </c>
      <c r="M87" s="241">
        <v>5.177905730718189</v>
      </c>
      <c r="N87" s="242"/>
      <c r="O87" s="241">
        <v>10.487900579930891</v>
      </c>
      <c r="P87" s="241">
        <v>7.607669612398051</v>
      </c>
      <c r="Q87" s="241">
        <v>5.2103325867680494</v>
      </c>
      <c r="R87" s="241">
        <v>4.3280697001549022</v>
      </c>
      <c r="S87" s="241">
        <v>4.0975693861237898</v>
      </c>
      <c r="T87" s="230"/>
      <c r="U87" s="241">
        <f t="shared" ref="U87:Y99" si="49">IFERROR(I87-O87,"")</f>
        <v>-4.9214734294702893</v>
      </c>
      <c r="V87" s="241">
        <f t="shared" si="49"/>
        <v>4.1227155264855542</v>
      </c>
      <c r="W87" s="241">
        <f t="shared" si="49"/>
        <v>2.3376405161004943</v>
      </c>
      <c r="X87" s="241">
        <f t="shared" si="49"/>
        <v>1.3356457045053221</v>
      </c>
      <c r="Y87" s="241">
        <f t="shared" si="49"/>
        <v>1.0803363445943992</v>
      </c>
      <c r="AA87" s="20"/>
    </row>
    <row r="88" spans="1:27" s="26" customFormat="1" ht="40.5" customHeight="1" x14ac:dyDescent="0.65">
      <c r="A88" s="23"/>
      <c r="B88" s="24">
        <f>B87+1</f>
        <v>48</v>
      </c>
      <c r="C88" s="25"/>
      <c r="D88" s="239" t="s">
        <v>96</v>
      </c>
      <c r="E88" s="240" t="s">
        <v>97</v>
      </c>
      <c r="F88" s="240" t="str">
        <f>F87</f>
        <v>NOMINAL</v>
      </c>
      <c r="G88" s="240"/>
      <c r="H88" s="242"/>
      <c r="I88" s="259">
        <v>1.9412768769558499</v>
      </c>
      <c r="J88" s="241">
        <v>2.3614949015361235</v>
      </c>
      <c r="K88" s="241">
        <v>2.419154855496545</v>
      </c>
      <c r="L88" s="241">
        <v>2.4688093236483359</v>
      </c>
      <c r="M88" s="241">
        <v>2.5182167153389305</v>
      </c>
      <c r="N88" s="242"/>
      <c r="O88" s="241">
        <v>2.3233939481760504</v>
      </c>
      <c r="P88" s="241">
        <v>2.3233939481760504</v>
      </c>
      <c r="Q88" s="241">
        <v>2.3675447240344396</v>
      </c>
      <c r="R88" s="241">
        <v>2.4137154341434335</v>
      </c>
      <c r="S88" s="241">
        <v>2.4619540808757381</v>
      </c>
      <c r="T88" s="230"/>
      <c r="U88" s="241">
        <f t="shared" si="49"/>
        <v>-0.38211707122020044</v>
      </c>
      <c r="V88" s="241">
        <f t="shared" si="49"/>
        <v>3.8100953360073131E-2</v>
      </c>
      <c r="W88" s="241">
        <f t="shared" si="49"/>
        <v>5.1610131462105358E-2</v>
      </c>
      <c r="X88" s="241">
        <f t="shared" si="49"/>
        <v>5.509388950490246E-2</v>
      </c>
      <c r="Y88" s="241">
        <f t="shared" si="49"/>
        <v>5.6262634463192462E-2</v>
      </c>
      <c r="AA88" s="20"/>
    </row>
    <row r="89" spans="1:27" s="26" customFormat="1" ht="40.5" customHeight="1" x14ac:dyDescent="0.65">
      <c r="A89" s="23"/>
      <c r="B89" s="24">
        <f t="shared" ref="B89:B99" si="50">B88+1</f>
        <v>49</v>
      </c>
      <c r="C89" s="25"/>
      <c r="D89" s="239" t="s">
        <v>98</v>
      </c>
      <c r="E89" s="240" t="s">
        <v>99</v>
      </c>
      <c r="F89" s="240" t="str">
        <f t="shared" ref="F89:F98" si="51">F88</f>
        <v>NOMINAL</v>
      </c>
      <c r="G89" s="240"/>
      <c r="H89" s="242"/>
      <c r="I89" s="259">
        <v>46.349843175876366</v>
      </c>
      <c r="J89" s="241">
        <v>47.263887371667423</v>
      </c>
      <c r="K89" s="241">
        <v>48.41791635901275</v>
      </c>
      <c r="L89" s="241">
        <v>49.41172040605926</v>
      </c>
      <c r="M89" s="241">
        <v>50.400579367674268</v>
      </c>
      <c r="N89" s="242"/>
      <c r="O89" s="241">
        <v>46.501319911880728</v>
      </c>
      <c r="P89" s="241">
        <v>46.501319911880714</v>
      </c>
      <c r="Q89" s="241">
        <v>47.384970897612355</v>
      </c>
      <c r="R89" s="241">
        <v>48.309049641564712</v>
      </c>
      <c r="S89" s="241">
        <v>49.274516882097068</v>
      </c>
      <c r="T89" s="230"/>
      <c r="U89" s="241">
        <f t="shared" si="49"/>
        <v>-0.15147673600436207</v>
      </c>
      <c r="V89" s="241">
        <f t="shared" si="49"/>
        <v>0.76256745978670892</v>
      </c>
      <c r="W89" s="241">
        <f t="shared" si="49"/>
        <v>1.032945461400395</v>
      </c>
      <c r="X89" s="241">
        <f t="shared" si="49"/>
        <v>1.1026707644945475</v>
      </c>
      <c r="Y89" s="241">
        <f t="shared" si="49"/>
        <v>1.1260624855772008</v>
      </c>
      <c r="AA89" s="20"/>
    </row>
    <row r="90" spans="1:27" s="26" customFormat="1" ht="40.5" customHeight="1" x14ac:dyDescent="0.65">
      <c r="A90" s="23"/>
      <c r="B90" s="24">
        <f t="shared" si="50"/>
        <v>50</v>
      </c>
      <c r="C90" s="25"/>
      <c r="D90" s="239" t="s">
        <v>100</v>
      </c>
      <c r="E90" s="240" t="s">
        <v>101</v>
      </c>
      <c r="F90" s="240" t="str">
        <f t="shared" si="51"/>
        <v>NOMINAL</v>
      </c>
      <c r="G90" s="240"/>
      <c r="H90" s="242"/>
      <c r="I90" s="259">
        <v>4.975597903954962</v>
      </c>
      <c r="J90" s="241">
        <v>5.2888250064508782</v>
      </c>
      <c r="K90" s="241">
        <v>15.125140434624768</v>
      </c>
      <c r="L90" s="241">
        <v>15.435592162134499</v>
      </c>
      <c r="M90" s="241">
        <v>15.744499107934528</v>
      </c>
      <c r="N90" s="242"/>
      <c r="O90" s="241">
        <v>5.168709839324233</v>
      </c>
      <c r="P90" s="241">
        <v>5.168709839324233</v>
      </c>
      <c r="Q90" s="241">
        <v>14.703511021454943</v>
      </c>
      <c r="R90" s="241">
        <v>14.990251769397036</v>
      </c>
      <c r="S90" s="241">
        <v>15.28983532813119</v>
      </c>
      <c r="T90" s="230"/>
      <c r="U90" s="241">
        <f t="shared" si="49"/>
        <v>-0.19311193536927096</v>
      </c>
      <c r="V90" s="241">
        <f t="shared" si="49"/>
        <v>0.12011516712664516</v>
      </c>
      <c r="W90" s="241">
        <f t="shared" si="49"/>
        <v>0.42162941316982483</v>
      </c>
      <c r="X90" s="241">
        <f t="shared" si="49"/>
        <v>0.44534039273746373</v>
      </c>
      <c r="Y90" s="241">
        <f t="shared" si="49"/>
        <v>0.45466377980333839</v>
      </c>
      <c r="AA90" s="20"/>
    </row>
    <row r="91" spans="1:27" s="26" customFormat="1" ht="40.5" customHeight="1" x14ac:dyDescent="0.65">
      <c r="A91" s="23"/>
      <c r="B91" s="24">
        <f t="shared" si="50"/>
        <v>51</v>
      </c>
      <c r="C91" s="25"/>
      <c r="D91" s="239" t="s">
        <v>102</v>
      </c>
      <c r="E91" s="240" t="s">
        <v>103</v>
      </c>
      <c r="F91" s="240" t="str">
        <f t="shared" si="51"/>
        <v>NOMINAL</v>
      </c>
      <c r="G91" s="240"/>
      <c r="H91" s="242"/>
      <c r="I91" s="259">
        <v>0</v>
      </c>
      <c r="J91" s="241">
        <v>0</v>
      </c>
      <c r="K91" s="241">
        <v>0</v>
      </c>
      <c r="L91" s="241">
        <v>0</v>
      </c>
      <c r="M91" s="241">
        <v>0</v>
      </c>
      <c r="N91" s="242"/>
      <c r="O91" s="241">
        <v>0</v>
      </c>
      <c r="P91" s="241">
        <v>0</v>
      </c>
      <c r="Q91" s="241">
        <v>0</v>
      </c>
      <c r="R91" s="241">
        <v>0</v>
      </c>
      <c r="S91" s="241">
        <v>0</v>
      </c>
      <c r="T91" s="230"/>
      <c r="U91" s="241">
        <f t="shared" si="49"/>
        <v>0</v>
      </c>
      <c r="V91" s="241">
        <f t="shared" si="49"/>
        <v>0</v>
      </c>
      <c r="W91" s="241">
        <f t="shared" si="49"/>
        <v>0</v>
      </c>
      <c r="X91" s="241">
        <f t="shared" si="49"/>
        <v>0</v>
      </c>
      <c r="Y91" s="241">
        <f t="shared" si="49"/>
        <v>0</v>
      </c>
      <c r="AA91" s="20"/>
    </row>
    <row r="92" spans="1:27" s="26" customFormat="1" ht="40.5" customHeight="1" x14ac:dyDescent="0.65">
      <c r="A92" s="23"/>
      <c r="B92" s="24">
        <f t="shared" si="50"/>
        <v>52</v>
      </c>
      <c r="C92" s="25"/>
      <c r="D92" s="239" t="s">
        <v>104</v>
      </c>
      <c r="E92" s="240" t="s">
        <v>105</v>
      </c>
      <c r="F92" s="240" t="str">
        <f t="shared" si="51"/>
        <v>NOMINAL</v>
      </c>
      <c r="G92" s="240"/>
      <c r="H92" s="242"/>
      <c r="I92" s="259">
        <v>0</v>
      </c>
      <c r="J92" s="241">
        <v>0</v>
      </c>
      <c r="K92" s="241">
        <v>0</v>
      </c>
      <c r="L92" s="241">
        <v>0</v>
      </c>
      <c r="M92" s="241">
        <v>0</v>
      </c>
      <c r="N92" s="242"/>
      <c r="O92" s="241">
        <v>0</v>
      </c>
      <c r="P92" s="241">
        <v>0</v>
      </c>
      <c r="Q92" s="241">
        <v>0</v>
      </c>
      <c r="R92" s="241">
        <v>0</v>
      </c>
      <c r="S92" s="241">
        <v>0</v>
      </c>
      <c r="T92" s="230"/>
      <c r="U92" s="241">
        <f t="shared" si="49"/>
        <v>0</v>
      </c>
      <c r="V92" s="241">
        <f t="shared" si="49"/>
        <v>0</v>
      </c>
      <c r="W92" s="241">
        <f t="shared" si="49"/>
        <v>0</v>
      </c>
      <c r="X92" s="241">
        <f t="shared" si="49"/>
        <v>0</v>
      </c>
      <c r="Y92" s="241">
        <f t="shared" si="49"/>
        <v>0</v>
      </c>
      <c r="AA92" s="20"/>
    </row>
    <row r="93" spans="1:27" s="26" customFormat="1" ht="40.5" customHeight="1" x14ac:dyDescent="0.65">
      <c r="A93" s="23"/>
      <c r="B93" s="24">
        <f t="shared" si="50"/>
        <v>53</v>
      </c>
      <c r="C93" s="25"/>
      <c r="D93" s="239" t="s">
        <v>106</v>
      </c>
      <c r="E93" s="240" t="s">
        <v>107</v>
      </c>
      <c r="F93" s="240" t="str">
        <f t="shared" si="51"/>
        <v>NOMINAL</v>
      </c>
      <c r="G93" s="240"/>
      <c r="H93" s="242"/>
      <c r="I93" s="259">
        <v>0</v>
      </c>
      <c r="J93" s="241">
        <v>0</v>
      </c>
      <c r="K93" s="241">
        <v>0</v>
      </c>
      <c r="L93" s="241">
        <v>0</v>
      </c>
      <c r="M93" s="241">
        <v>0</v>
      </c>
      <c r="N93" s="242"/>
      <c r="O93" s="241">
        <v>0</v>
      </c>
      <c r="P93" s="241">
        <v>0</v>
      </c>
      <c r="Q93" s="241">
        <v>0</v>
      </c>
      <c r="R93" s="241">
        <v>0</v>
      </c>
      <c r="S93" s="241">
        <v>0</v>
      </c>
      <c r="T93" s="230"/>
      <c r="U93" s="241">
        <f t="shared" si="49"/>
        <v>0</v>
      </c>
      <c r="V93" s="241">
        <f t="shared" si="49"/>
        <v>0</v>
      </c>
      <c r="W93" s="241">
        <f t="shared" si="49"/>
        <v>0</v>
      </c>
      <c r="X93" s="241">
        <f t="shared" si="49"/>
        <v>0</v>
      </c>
      <c r="Y93" s="241">
        <f t="shared" si="49"/>
        <v>0</v>
      </c>
      <c r="AA93" s="20"/>
    </row>
    <row r="94" spans="1:27" s="26" customFormat="1" ht="40.5" customHeight="1" x14ac:dyDescent="0.65">
      <c r="A94" s="23"/>
      <c r="B94" s="24">
        <f t="shared" si="50"/>
        <v>54</v>
      </c>
      <c r="C94" s="25"/>
      <c r="D94" s="239" t="s">
        <v>108</v>
      </c>
      <c r="E94" s="240" t="s">
        <v>109</v>
      </c>
      <c r="F94" s="240" t="str">
        <f t="shared" si="51"/>
        <v>NOMINAL</v>
      </c>
      <c r="G94" s="240"/>
      <c r="H94" s="242"/>
      <c r="I94" s="259">
        <v>0.22213624451810146</v>
      </c>
      <c r="J94" s="241">
        <v>0</v>
      </c>
      <c r="K94" s="241">
        <v>0</v>
      </c>
      <c r="L94" s="241">
        <v>0</v>
      </c>
      <c r="M94" s="241">
        <v>0</v>
      </c>
      <c r="N94" s="242"/>
      <c r="O94" s="241">
        <v>0.2307577531131699</v>
      </c>
      <c r="P94" s="241">
        <v>0</v>
      </c>
      <c r="Q94" s="241">
        <v>0</v>
      </c>
      <c r="R94" s="241">
        <v>0</v>
      </c>
      <c r="S94" s="241">
        <v>0</v>
      </c>
      <c r="T94" s="230"/>
      <c r="U94" s="241">
        <f t="shared" si="49"/>
        <v>-8.6215085950684389E-3</v>
      </c>
      <c r="V94" s="241">
        <f t="shared" si="49"/>
        <v>0</v>
      </c>
      <c r="W94" s="241">
        <f t="shared" si="49"/>
        <v>0</v>
      </c>
      <c r="X94" s="241">
        <f t="shared" si="49"/>
        <v>0</v>
      </c>
      <c r="Y94" s="241">
        <f t="shared" si="49"/>
        <v>0</v>
      </c>
      <c r="AA94" s="20"/>
    </row>
    <row r="95" spans="1:27" s="26" customFormat="1" ht="40.5" customHeight="1" x14ac:dyDescent="0.65">
      <c r="A95" s="23"/>
      <c r="B95" s="24">
        <f t="shared" si="50"/>
        <v>55</v>
      </c>
      <c r="C95" s="25"/>
      <c r="D95" s="239" t="s">
        <v>110</v>
      </c>
      <c r="E95" s="240" t="s">
        <v>74</v>
      </c>
      <c r="F95" s="240" t="str">
        <f t="shared" si="51"/>
        <v>NOMINAL</v>
      </c>
      <c r="G95" s="240"/>
      <c r="H95" s="242"/>
      <c r="I95" s="259">
        <v>43.966079484064153</v>
      </c>
      <c r="J95" s="241">
        <v>45.445897160419086</v>
      </c>
      <c r="K95" s="241">
        <v>46.99652569679759</v>
      </c>
      <c r="L95" s="241">
        <v>44.238368942788817</v>
      </c>
      <c r="M95" s="241">
        <v>45.37039454536523</v>
      </c>
      <c r="N95" s="242"/>
      <c r="O95" s="241">
        <v>43.470103848636406</v>
      </c>
      <c r="P95" s="241">
        <v>45.445897160419086</v>
      </c>
      <c r="Q95" s="241">
        <v>46.99652569679759</v>
      </c>
      <c r="R95" s="241">
        <v>44.23836894278881</v>
      </c>
      <c r="S95" s="241">
        <v>45.37039454536523</v>
      </c>
      <c r="T95" s="230"/>
      <c r="U95" s="241">
        <f t="shared" si="49"/>
        <v>0.49597563542774736</v>
      </c>
      <c r="V95" s="241">
        <f t="shared" si="49"/>
        <v>0</v>
      </c>
      <c r="W95" s="241">
        <f t="shared" si="49"/>
        <v>0</v>
      </c>
      <c r="X95" s="241">
        <f t="shared" si="49"/>
        <v>7.1054273576010019E-15</v>
      </c>
      <c r="Y95" s="241">
        <f t="shared" si="49"/>
        <v>0</v>
      </c>
      <c r="AA95" s="20"/>
    </row>
    <row r="96" spans="1:27" s="26" customFormat="1" ht="40.5" customHeight="1" x14ac:dyDescent="0.65">
      <c r="A96" s="23"/>
      <c r="B96" s="24">
        <f t="shared" si="50"/>
        <v>56</v>
      </c>
      <c r="C96" s="25"/>
      <c r="D96" s="239" t="s">
        <v>111</v>
      </c>
      <c r="E96" s="240" t="s">
        <v>112</v>
      </c>
      <c r="F96" s="240" t="str">
        <f t="shared" si="51"/>
        <v>NOMINAL</v>
      </c>
      <c r="G96" s="240"/>
      <c r="H96" s="242"/>
      <c r="I96" s="259">
        <v>3.3009910248345844</v>
      </c>
      <c r="J96" s="241">
        <v>3.7927933928571429</v>
      </c>
      <c r="K96" s="241">
        <v>2.5827171428571427</v>
      </c>
      <c r="L96" s="241">
        <v>2.5666896428571433</v>
      </c>
      <c r="M96" s="241">
        <v>2.5449380357142855</v>
      </c>
      <c r="N96" s="242"/>
      <c r="O96" s="241">
        <v>3.6580851664569223</v>
      </c>
      <c r="P96" s="241">
        <v>3.7927933928571433</v>
      </c>
      <c r="Q96" s="241">
        <v>2.5827171428571427</v>
      </c>
      <c r="R96" s="241">
        <v>2.5666896428571429</v>
      </c>
      <c r="S96" s="241">
        <v>2.5449380357142855</v>
      </c>
      <c r="T96" s="230"/>
      <c r="U96" s="241">
        <f t="shared" si="49"/>
        <v>-0.35709414162233788</v>
      </c>
      <c r="V96" s="241">
        <f t="shared" si="49"/>
        <v>-4.4408920985006262E-16</v>
      </c>
      <c r="W96" s="241">
        <f t="shared" si="49"/>
        <v>0</v>
      </c>
      <c r="X96" s="241">
        <f t="shared" si="49"/>
        <v>4.4408920985006262E-16</v>
      </c>
      <c r="Y96" s="241">
        <f t="shared" si="49"/>
        <v>0</v>
      </c>
      <c r="AA96" s="20"/>
    </row>
    <row r="97" spans="1:16378" s="26" customFormat="1" ht="40.5" customHeight="1" x14ac:dyDescent="0.65">
      <c r="A97" s="23"/>
      <c r="B97" s="24">
        <f t="shared" si="50"/>
        <v>57</v>
      </c>
      <c r="C97" s="25"/>
      <c r="D97" s="239" t="s">
        <v>113</v>
      </c>
      <c r="E97" s="240" t="s">
        <v>114</v>
      </c>
      <c r="F97" s="240" t="str">
        <f t="shared" si="51"/>
        <v>NOMINAL</v>
      </c>
      <c r="G97" s="240"/>
      <c r="H97" s="242"/>
      <c r="I97" s="259">
        <v>0</v>
      </c>
      <c r="J97" s="241">
        <v>104.39568355450579</v>
      </c>
      <c r="K97" s="241">
        <v>26.012099406710814</v>
      </c>
      <c r="L97" s="241">
        <v>0</v>
      </c>
      <c r="M97" s="241">
        <v>0</v>
      </c>
      <c r="N97" s="242"/>
      <c r="O97" s="241">
        <v>0</v>
      </c>
      <c r="P97" s="241">
        <v>0</v>
      </c>
      <c r="Q97" s="241">
        <v>0</v>
      </c>
      <c r="R97" s="241">
        <v>0</v>
      </c>
      <c r="S97" s="241">
        <v>0</v>
      </c>
      <c r="T97" s="230"/>
      <c r="U97" s="241">
        <f t="shared" si="49"/>
        <v>0</v>
      </c>
      <c r="V97" s="241">
        <f t="shared" si="49"/>
        <v>104.39568355450579</v>
      </c>
      <c r="W97" s="241">
        <f t="shared" si="49"/>
        <v>26.012099406710814</v>
      </c>
      <c r="X97" s="241">
        <f t="shared" si="49"/>
        <v>0</v>
      </c>
      <c r="Y97" s="241">
        <f t="shared" si="49"/>
        <v>0</v>
      </c>
      <c r="AA97" s="20"/>
    </row>
    <row r="98" spans="1:16378" s="26" customFormat="1" ht="40.5" customHeight="1" x14ac:dyDescent="0.65">
      <c r="A98" s="23"/>
      <c r="B98" s="24">
        <f t="shared" si="50"/>
        <v>58</v>
      </c>
      <c r="C98" s="25"/>
      <c r="D98" s="239" t="s">
        <v>115</v>
      </c>
      <c r="E98" s="240" t="s">
        <v>116</v>
      </c>
      <c r="F98" s="240" t="str">
        <f t="shared" si="51"/>
        <v>NOMINAL</v>
      </c>
      <c r="G98" s="240"/>
      <c r="H98" s="242"/>
      <c r="I98" s="259">
        <v>0</v>
      </c>
      <c r="J98" s="241">
        <v>0</v>
      </c>
      <c r="K98" s="241">
        <v>0</v>
      </c>
      <c r="L98" s="241">
        <v>0</v>
      </c>
      <c r="M98" s="241">
        <v>0</v>
      </c>
      <c r="N98" s="242"/>
      <c r="O98" s="241">
        <v>0</v>
      </c>
      <c r="P98" s="241">
        <v>0</v>
      </c>
      <c r="Q98" s="241">
        <v>0</v>
      </c>
      <c r="R98" s="241">
        <v>0</v>
      </c>
      <c r="S98" s="241">
        <v>0</v>
      </c>
      <c r="T98" s="230"/>
      <c r="U98" s="241">
        <f t="shared" si="49"/>
        <v>0</v>
      </c>
      <c r="V98" s="241">
        <f t="shared" si="49"/>
        <v>0</v>
      </c>
      <c r="W98" s="241">
        <f t="shared" si="49"/>
        <v>0</v>
      </c>
      <c r="X98" s="241">
        <f t="shared" si="49"/>
        <v>0</v>
      </c>
      <c r="Y98" s="241">
        <f t="shared" si="49"/>
        <v>0</v>
      </c>
      <c r="AA98" s="20"/>
    </row>
    <row r="99" spans="1:16378" ht="27.75" customHeight="1" x14ac:dyDescent="0.65">
      <c r="A99" s="50"/>
      <c r="B99" s="16">
        <f t="shared" si="50"/>
        <v>59</v>
      </c>
      <c r="C99" s="51"/>
      <c r="D99" s="339" t="s">
        <v>117</v>
      </c>
      <c r="E99" s="340" t="s">
        <v>118</v>
      </c>
      <c r="F99" s="228" t="str">
        <f>F98</f>
        <v>NOMINAL</v>
      </c>
      <c r="G99" s="325"/>
      <c r="H99" s="221"/>
      <c r="I99" s="311">
        <f t="shared" ref="I99:L99" si="52">SUM(I$87:I$98)</f>
        <v>106.32235186066463</v>
      </c>
      <c r="J99" s="311">
        <f t="shared" si="52"/>
        <v>220.27896652632006</v>
      </c>
      <c r="K99" s="311">
        <f t="shared" si="52"/>
        <v>149.10152699836814</v>
      </c>
      <c r="L99" s="311">
        <f t="shared" si="52"/>
        <v>119.78489588214828</v>
      </c>
      <c r="M99" s="311">
        <f>SUM(M$87:M$98)</f>
        <v>121.75653350274543</v>
      </c>
      <c r="N99" s="221"/>
      <c r="O99" s="311">
        <v>111.84027104751841</v>
      </c>
      <c r="P99" s="311">
        <v>110.83978386505528</v>
      </c>
      <c r="Q99" s="311">
        <v>119.24560206952452</v>
      </c>
      <c r="R99" s="311">
        <v>116.84614513090604</v>
      </c>
      <c r="S99" s="311">
        <v>119.0392082583073</v>
      </c>
      <c r="T99" s="230"/>
      <c r="U99" s="311">
        <f t="shared" si="49"/>
        <v>-5.5179191868537885</v>
      </c>
      <c r="V99" s="311">
        <f t="shared" si="49"/>
        <v>109.43918266126478</v>
      </c>
      <c r="W99" s="311">
        <f t="shared" si="49"/>
        <v>29.855924928843621</v>
      </c>
      <c r="X99" s="311">
        <f t="shared" si="49"/>
        <v>2.9387507512422388</v>
      </c>
      <c r="Y99" s="310">
        <f t="shared" si="49"/>
        <v>2.7173252444381291</v>
      </c>
      <c r="AA99" s="20"/>
    </row>
    <row r="100" spans="1:16378" ht="19.5" customHeight="1" x14ac:dyDescent="0.65">
      <c r="D100" s="222"/>
      <c r="E100" s="223"/>
      <c r="F100" s="223"/>
      <c r="G100" s="223"/>
      <c r="H100" s="221"/>
      <c r="I100" s="276"/>
      <c r="J100" s="276"/>
      <c r="K100" s="276"/>
      <c r="L100" s="276"/>
      <c r="M100" s="276"/>
      <c r="N100" s="221"/>
      <c r="O100" s="276"/>
      <c r="P100" s="276"/>
      <c r="Q100" s="276"/>
      <c r="R100" s="276"/>
      <c r="S100" s="276"/>
      <c r="T100" s="277"/>
      <c r="U100" s="276"/>
      <c r="V100" s="276"/>
      <c r="W100" s="276"/>
      <c r="X100" s="276"/>
      <c r="Y100" s="276"/>
      <c r="AA100" s="20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  <c r="IS100" s="58"/>
      <c r="IT100" s="58"/>
      <c r="IU100" s="58"/>
      <c r="IV100" s="58"/>
      <c r="IW100" s="58"/>
      <c r="IX100" s="58"/>
      <c r="IY100" s="58"/>
      <c r="IZ100" s="58"/>
      <c r="JA100" s="58"/>
      <c r="JB100" s="58"/>
      <c r="JC100" s="58"/>
      <c r="JD100" s="58"/>
      <c r="JE100" s="58"/>
      <c r="JF100" s="58"/>
      <c r="JG100" s="58"/>
      <c r="JH100" s="58"/>
      <c r="JI100" s="58"/>
      <c r="JJ100" s="58"/>
      <c r="JK100" s="58"/>
      <c r="JL100" s="58"/>
      <c r="JM100" s="58"/>
      <c r="JN100" s="58"/>
      <c r="JO100" s="58"/>
      <c r="JP100" s="58"/>
      <c r="JQ100" s="58"/>
      <c r="JR100" s="58"/>
      <c r="JS100" s="58"/>
      <c r="JT100" s="58"/>
      <c r="JU100" s="58"/>
      <c r="JV100" s="58"/>
      <c r="JW100" s="58"/>
      <c r="JX100" s="58"/>
      <c r="JY100" s="58"/>
      <c r="JZ100" s="58"/>
      <c r="KA100" s="58"/>
      <c r="KB100" s="58"/>
      <c r="KC100" s="58"/>
      <c r="KD100" s="58"/>
      <c r="KE100" s="58"/>
      <c r="KF100" s="58"/>
      <c r="KG100" s="58"/>
      <c r="KH100" s="58"/>
      <c r="KI100" s="58"/>
      <c r="KJ100" s="58"/>
      <c r="KK100" s="58"/>
      <c r="KL100" s="58"/>
      <c r="KM100" s="58"/>
      <c r="KN100" s="58"/>
      <c r="KO100" s="58"/>
      <c r="KP100" s="58"/>
      <c r="KQ100" s="58"/>
      <c r="KR100" s="58"/>
      <c r="KS100" s="58"/>
      <c r="KT100" s="58"/>
      <c r="KU100" s="58"/>
      <c r="KV100" s="58"/>
      <c r="KW100" s="58"/>
      <c r="KX100" s="58"/>
      <c r="KY100" s="58"/>
      <c r="KZ100" s="58"/>
      <c r="LA100" s="58"/>
      <c r="LB100" s="58"/>
      <c r="LC100" s="58"/>
      <c r="LD100" s="58"/>
      <c r="LE100" s="58"/>
      <c r="LF100" s="58"/>
      <c r="LG100" s="58"/>
      <c r="LH100" s="58"/>
      <c r="LI100" s="58"/>
      <c r="LJ100" s="58"/>
      <c r="LK100" s="58"/>
      <c r="LL100" s="58"/>
      <c r="LM100" s="58"/>
      <c r="LN100" s="58"/>
      <c r="LO100" s="58"/>
      <c r="LP100" s="58"/>
      <c r="LQ100" s="58"/>
      <c r="LR100" s="58"/>
      <c r="LS100" s="58"/>
      <c r="LT100" s="58"/>
      <c r="LU100" s="58"/>
      <c r="LV100" s="58"/>
      <c r="LW100" s="58"/>
      <c r="LX100" s="58"/>
      <c r="LY100" s="58"/>
      <c r="LZ100" s="58"/>
      <c r="MA100" s="58"/>
      <c r="MB100" s="58"/>
      <c r="MC100" s="58"/>
      <c r="MD100" s="58"/>
      <c r="ME100" s="58"/>
      <c r="MF100" s="58"/>
      <c r="MG100" s="58"/>
      <c r="MH100" s="58"/>
      <c r="MI100" s="58"/>
      <c r="MJ100" s="58"/>
      <c r="MK100" s="58"/>
      <c r="ML100" s="58"/>
      <c r="MM100" s="58"/>
      <c r="MN100" s="58"/>
      <c r="MO100" s="58"/>
      <c r="MP100" s="58"/>
      <c r="MQ100" s="58"/>
      <c r="MR100" s="58"/>
      <c r="MS100" s="58"/>
      <c r="MT100" s="58"/>
      <c r="MU100" s="58"/>
      <c r="MV100" s="58"/>
      <c r="MW100" s="58"/>
      <c r="MX100" s="58"/>
      <c r="MY100" s="58"/>
      <c r="MZ100" s="58"/>
      <c r="NA100" s="58"/>
      <c r="NB100" s="58"/>
      <c r="NC100" s="58"/>
      <c r="ND100" s="58"/>
      <c r="NE100" s="58"/>
      <c r="NF100" s="58"/>
      <c r="NG100" s="58"/>
      <c r="NH100" s="58"/>
      <c r="NI100" s="58"/>
      <c r="NJ100" s="58"/>
      <c r="NK100" s="58"/>
      <c r="NL100" s="58"/>
      <c r="NM100" s="58"/>
      <c r="NN100" s="58"/>
      <c r="NO100" s="58"/>
      <c r="NP100" s="58"/>
      <c r="NQ100" s="58"/>
      <c r="NR100" s="58"/>
      <c r="NS100" s="58"/>
      <c r="NT100" s="58"/>
      <c r="NU100" s="58"/>
      <c r="NV100" s="58"/>
      <c r="NW100" s="58"/>
      <c r="NX100" s="58"/>
      <c r="NY100" s="58"/>
      <c r="NZ100" s="58"/>
      <c r="OA100" s="58"/>
      <c r="OB100" s="58"/>
      <c r="OC100" s="58"/>
      <c r="OD100" s="58"/>
      <c r="OE100" s="58"/>
      <c r="OF100" s="58"/>
      <c r="OG100" s="58"/>
      <c r="OH100" s="58"/>
      <c r="OI100" s="58"/>
      <c r="OJ100" s="58"/>
      <c r="OK100" s="58"/>
      <c r="OL100" s="58"/>
      <c r="OM100" s="58"/>
      <c r="ON100" s="58"/>
      <c r="OO100" s="58"/>
      <c r="OP100" s="58"/>
      <c r="OQ100" s="58"/>
      <c r="OR100" s="58"/>
      <c r="OS100" s="58"/>
      <c r="OT100" s="58"/>
      <c r="OU100" s="58"/>
      <c r="OV100" s="58"/>
      <c r="OW100" s="58"/>
      <c r="OX100" s="58"/>
      <c r="OY100" s="58"/>
      <c r="OZ100" s="58"/>
      <c r="PA100" s="58"/>
      <c r="PB100" s="58"/>
      <c r="PC100" s="58"/>
      <c r="PD100" s="58"/>
      <c r="PE100" s="58"/>
      <c r="PF100" s="58"/>
      <c r="PG100" s="58"/>
      <c r="PH100" s="58"/>
      <c r="PI100" s="58"/>
      <c r="PJ100" s="58"/>
      <c r="PK100" s="58"/>
      <c r="PL100" s="58"/>
      <c r="PM100" s="58"/>
      <c r="PN100" s="58"/>
      <c r="PO100" s="58"/>
      <c r="PP100" s="58"/>
      <c r="PQ100" s="58"/>
      <c r="PR100" s="58"/>
      <c r="PS100" s="58"/>
      <c r="PT100" s="58"/>
      <c r="PU100" s="58"/>
      <c r="PV100" s="58"/>
      <c r="PW100" s="58"/>
      <c r="PX100" s="58"/>
      <c r="PY100" s="58"/>
      <c r="PZ100" s="58"/>
      <c r="QA100" s="58"/>
      <c r="QB100" s="58"/>
      <c r="QC100" s="58"/>
      <c r="QD100" s="58"/>
      <c r="QE100" s="58"/>
      <c r="QF100" s="58"/>
      <c r="QG100" s="58"/>
      <c r="QH100" s="58"/>
      <c r="QI100" s="58"/>
      <c r="QJ100" s="58"/>
      <c r="QK100" s="58"/>
      <c r="QL100" s="58"/>
      <c r="QM100" s="58"/>
      <c r="QN100" s="58"/>
      <c r="QO100" s="58"/>
      <c r="QP100" s="58"/>
      <c r="QQ100" s="58"/>
      <c r="QR100" s="58"/>
      <c r="QS100" s="58"/>
      <c r="QT100" s="58"/>
      <c r="QU100" s="58"/>
      <c r="QV100" s="58"/>
      <c r="QW100" s="58"/>
      <c r="QX100" s="58"/>
      <c r="QY100" s="58"/>
      <c r="QZ100" s="58"/>
      <c r="RA100" s="58"/>
      <c r="RB100" s="58"/>
      <c r="RC100" s="58"/>
      <c r="RD100" s="58"/>
      <c r="RE100" s="58"/>
      <c r="RF100" s="58"/>
      <c r="RG100" s="58"/>
      <c r="RH100" s="58"/>
      <c r="RI100" s="58"/>
      <c r="RJ100" s="58"/>
      <c r="RK100" s="58"/>
      <c r="RL100" s="58"/>
      <c r="RM100" s="58"/>
      <c r="RN100" s="58"/>
      <c r="RO100" s="58"/>
      <c r="RP100" s="58"/>
      <c r="RQ100" s="58"/>
      <c r="RR100" s="58"/>
      <c r="RS100" s="58"/>
      <c r="RT100" s="58"/>
      <c r="RU100" s="58"/>
      <c r="RV100" s="58"/>
      <c r="RW100" s="58"/>
      <c r="RX100" s="58"/>
      <c r="RY100" s="58"/>
      <c r="RZ100" s="58"/>
      <c r="SA100" s="58"/>
      <c r="SB100" s="58"/>
      <c r="SC100" s="58"/>
      <c r="SD100" s="58"/>
      <c r="SE100" s="58"/>
      <c r="SF100" s="58"/>
      <c r="SG100" s="58"/>
      <c r="SH100" s="58"/>
      <c r="SI100" s="58"/>
      <c r="SJ100" s="58"/>
      <c r="SK100" s="58"/>
      <c r="SL100" s="58"/>
      <c r="SM100" s="58"/>
      <c r="SN100" s="58"/>
      <c r="SO100" s="58"/>
      <c r="SP100" s="58"/>
      <c r="SQ100" s="58"/>
      <c r="SR100" s="58"/>
      <c r="SS100" s="58"/>
      <c r="ST100" s="58"/>
      <c r="SU100" s="58"/>
      <c r="SV100" s="58"/>
      <c r="SW100" s="58"/>
      <c r="SX100" s="58"/>
      <c r="SY100" s="58"/>
      <c r="SZ100" s="58"/>
      <c r="TA100" s="58"/>
      <c r="TB100" s="58"/>
      <c r="TC100" s="58"/>
      <c r="TD100" s="58"/>
      <c r="TE100" s="58"/>
      <c r="TF100" s="58"/>
      <c r="TG100" s="58"/>
      <c r="TH100" s="58"/>
      <c r="TI100" s="58"/>
      <c r="TJ100" s="58"/>
      <c r="TK100" s="58"/>
      <c r="TL100" s="58"/>
      <c r="TM100" s="58"/>
      <c r="TN100" s="58"/>
      <c r="TO100" s="58"/>
      <c r="TP100" s="58"/>
      <c r="TQ100" s="58"/>
      <c r="TR100" s="58"/>
      <c r="TS100" s="58"/>
      <c r="TT100" s="58"/>
      <c r="TU100" s="58"/>
      <c r="TV100" s="58"/>
      <c r="TW100" s="58"/>
      <c r="TX100" s="58"/>
      <c r="TY100" s="58"/>
      <c r="TZ100" s="58"/>
      <c r="UA100" s="58"/>
      <c r="UB100" s="58"/>
      <c r="UC100" s="58"/>
      <c r="UD100" s="58"/>
      <c r="UE100" s="58"/>
      <c r="UF100" s="58"/>
      <c r="UG100" s="58"/>
      <c r="UH100" s="58"/>
      <c r="UI100" s="58"/>
      <c r="UJ100" s="58"/>
      <c r="UK100" s="58"/>
      <c r="UL100" s="58"/>
      <c r="UM100" s="58"/>
      <c r="UN100" s="58"/>
      <c r="UO100" s="58"/>
      <c r="UP100" s="58"/>
      <c r="UQ100" s="58"/>
      <c r="UR100" s="58"/>
      <c r="US100" s="58"/>
      <c r="UT100" s="58"/>
      <c r="UU100" s="58"/>
      <c r="UV100" s="58"/>
      <c r="UW100" s="58"/>
      <c r="UX100" s="58"/>
      <c r="UY100" s="58"/>
      <c r="UZ100" s="58"/>
      <c r="VA100" s="58"/>
      <c r="VB100" s="58"/>
      <c r="VC100" s="58"/>
      <c r="VD100" s="58"/>
      <c r="VE100" s="58"/>
      <c r="VF100" s="58"/>
      <c r="VG100" s="58"/>
      <c r="VH100" s="58"/>
      <c r="VI100" s="58"/>
      <c r="VJ100" s="58"/>
      <c r="VK100" s="58"/>
      <c r="VL100" s="58"/>
      <c r="VM100" s="58"/>
      <c r="VN100" s="58"/>
      <c r="VO100" s="58"/>
      <c r="VP100" s="58"/>
      <c r="VQ100" s="58"/>
      <c r="VR100" s="58"/>
      <c r="VS100" s="58"/>
      <c r="VT100" s="58"/>
      <c r="VU100" s="58"/>
      <c r="VV100" s="58"/>
      <c r="VW100" s="58"/>
      <c r="VX100" s="58"/>
      <c r="VY100" s="58"/>
      <c r="VZ100" s="58"/>
      <c r="WA100" s="58"/>
      <c r="WB100" s="58"/>
      <c r="WC100" s="58"/>
      <c r="WD100" s="58"/>
      <c r="WE100" s="58"/>
      <c r="WF100" s="58"/>
      <c r="WG100" s="58"/>
      <c r="WH100" s="58"/>
      <c r="WI100" s="58"/>
      <c r="WJ100" s="58"/>
      <c r="WK100" s="58"/>
      <c r="WL100" s="58"/>
      <c r="WM100" s="58"/>
      <c r="WN100" s="58"/>
      <c r="WO100" s="58"/>
      <c r="WP100" s="58"/>
      <c r="WQ100" s="58"/>
      <c r="WR100" s="58"/>
      <c r="WS100" s="58"/>
      <c r="WT100" s="58"/>
      <c r="WU100" s="58"/>
      <c r="WV100" s="58"/>
      <c r="WW100" s="58"/>
      <c r="WX100" s="58"/>
      <c r="WY100" s="58"/>
      <c r="WZ100" s="58"/>
      <c r="XA100" s="58"/>
      <c r="XB100" s="58"/>
      <c r="XC100" s="58"/>
      <c r="XD100" s="58"/>
      <c r="XE100" s="58"/>
      <c r="XF100" s="58"/>
      <c r="XG100" s="58"/>
      <c r="XH100" s="58"/>
      <c r="XI100" s="58"/>
      <c r="XJ100" s="58"/>
      <c r="XK100" s="58"/>
      <c r="XL100" s="58"/>
      <c r="XM100" s="58"/>
      <c r="XN100" s="58"/>
      <c r="XO100" s="58"/>
      <c r="XP100" s="58"/>
      <c r="XQ100" s="58"/>
      <c r="XR100" s="58"/>
      <c r="XS100" s="58"/>
      <c r="XT100" s="58"/>
      <c r="XU100" s="58"/>
      <c r="XV100" s="58"/>
      <c r="XW100" s="58"/>
      <c r="XX100" s="58"/>
      <c r="XY100" s="58"/>
      <c r="XZ100" s="58"/>
      <c r="YA100" s="58"/>
      <c r="YB100" s="58"/>
      <c r="YC100" s="58"/>
      <c r="YD100" s="58"/>
      <c r="YE100" s="58"/>
      <c r="YF100" s="58"/>
      <c r="YG100" s="58"/>
      <c r="YH100" s="58"/>
      <c r="YI100" s="58"/>
      <c r="YJ100" s="58"/>
      <c r="YK100" s="58"/>
      <c r="YL100" s="58"/>
      <c r="YM100" s="58"/>
      <c r="YN100" s="58"/>
      <c r="YO100" s="58"/>
      <c r="YP100" s="58"/>
      <c r="YQ100" s="58"/>
      <c r="YR100" s="58"/>
      <c r="YS100" s="58"/>
      <c r="YT100" s="58"/>
      <c r="YU100" s="58"/>
      <c r="YV100" s="58"/>
      <c r="YW100" s="58"/>
      <c r="YX100" s="58"/>
      <c r="YY100" s="58"/>
      <c r="YZ100" s="58"/>
      <c r="ZA100" s="58"/>
      <c r="ZB100" s="58"/>
      <c r="ZC100" s="58"/>
      <c r="ZD100" s="58"/>
      <c r="ZE100" s="58"/>
      <c r="ZF100" s="58"/>
      <c r="ZG100" s="58"/>
      <c r="ZH100" s="58"/>
      <c r="ZI100" s="58"/>
      <c r="ZJ100" s="58"/>
      <c r="ZK100" s="58"/>
      <c r="ZL100" s="58"/>
      <c r="ZM100" s="58"/>
      <c r="ZN100" s="58"/>
      <c r="ZO100" s="58"/>
      <c r="ZP100" s="58"/>
      <c r="ZQ100" s="58"/>
      <c r="ZR100" s="58"/>
      <c r="ZS100" s="58"/>
      <c r="ZT100" s="58"/>
      <c r="ZU100" s="58"/>
      <c r="ZV100" s="58"/>
      <c r="ZW100" s="58"/>
      <c r="ZX100" s="58"/>
      <c r="ZY100" s="58"/>
      <c r="ZZ100" s="58"/>
      <c r="AAA100" s="58"/>
      <c r="AAB100" s="58"/>
      <c r="AAC100" s="58"/>
      <c r="AAD100" s="58"/>
      <c r="AAE100" s="58"/>
      <c r="AAF100" s="58"/>
      <c r="AAG100" s="58"/>
      <c r="AAH100" s="58"/>
      <c r="AAI100" s="58"/>
      <c r="AAJ100" s="58"/>
      <c r="AAK100" s="58"/>
      <c r="AAL100" s="58"/>
      <c r="AAM100" s="58"/>
      <c r="AAN100" s="58"/>
      <c r="AAO100" s="58"/>
      <c r="AAP100" s="58"/>
      <c r="AAQ100" s="58"/>
      <c r="AAR100" s="58"/>
      <c r="AAS100" s="58"/>
      <c r="AAT100" s="58"/>
      <c r="AAU100" s="58"/>
      <c r="AAV100" s="58"/>
      <c r="AAW100" s="58"/>
      <c r="AAX100" s="58"/>
      <c r="AAY100" s="58"/>
      <c r="AAZ100" s="58"/>
      <c r="ABA100" s="58"/>
      <c r="ABB100" s="58"/>
      <c r="ABC100" s="58"/>
      <c r="ABD100" s="58"/>
      <c r="ABE100" s="58"/>
      <c r="ABF100" s="58"/>
      <c r="ABG100" s="58"/>
      <c r="ABH100" s="58"/>
      <c r="ABI100" s="58"/>
      <c r="ABJ100" s="58"/>
      <c r="ABK100" s="58"/>
      <c r="ABL100" s="58"/>
      <c r="ABM100" s="58"/>
      <c r="ABN100" s="58"/>
      <c r="ABO100" s="58"/>
      <c r="ABP100" s="58"/>
      <c r="ABQ100" s="58"/>
      <c r="ABR100" s="58"/>
      <c r="ABS100" s="58"/>
      <c r="ABT100" s="58"/>
      <c r="ABU100" s="58"/>
      <c r="ABV100" s="58"/>
      <c r="ABW100" s="58"/>
      <c r="ABX100" s="58"/>
      <c r="ABY100" s="58"/>
      <c r="ABZ100" s="58"/>
      <c r="ACA100" s="58"/>
      <c r="ACB100" s="58"/>
      <c r="ACC100" s="58"/>
      <c r="ACD100" s="58"/>
      <c r="ACE100" s="58"/>
      <c r="ACF100" s="58"/>
      <c r="ACG100" s="58"/>
      <c r="ACH100" s="58"/>
      <c r="ACI100" s="58"/>
      <c r="ACJ100" s="58"/>
      <c r="ACK100" s="58"/>
      <c r="ACL100" s="58"/>
      <c r="ACM100" s="58"/>
      <c r="ACN100" s="58"/>
      <c r="ACO100" s="58"/>
      <c r="ACP100" s="58"/>
      <c r="ACQ100" s="58"/>
      <c r="ACR100" s="58"/>
      <c r="ACS100" s="58"/>
      <c r="ACT100" s="58"/>
      <c r="ACU100" s="58"/>
      <c r="ACV100" s="58"/>
      <c r="ACW100" s="58"/>
      <c r="ACX100" s="58"/>
      <c r="ACY100" s="58"/>
      <c r="ACZ100" s="58"/>
      <c r="ADA100" s="58"/>
      <c r="ADB100" s="58"/>
      <c r="ADC100" s="58"/>
      <c r="ADD100" s="58"/>
      <c r="ADE100" s="58"/>
      <c r="ADF100" s="58"/>
      <c r="ADG100" s="58"/>
      <c r="ADH100" s="58"/>
      <c r="ADI100" s="58"/>
      <c r="ADJ100" s="58"/>
      <c r="ADK100" s="58"/>
      <c r="ADL100" s="58"/>
      <c r="ADM100" s="58"/>
      <c r="ADN100" s="58"/>
      <c r="ADO100" s="58"/>
      <c r="ADP100" s="58"/>
      <c r="ADQ100" s="58"/>
      <c r="ADR100" s="58"/>
      <c r="ADS100" s="58"/>
      <c r="ADT100" s="58"/>
      <c r="ADU100" s="58"/>
      <c r="ADV100" s="58"/>
      <c r="ADW100" s="58"/>
      <c r="ADX100" s="58"/>
      <c r="ADY100" s="58"/>
      <c r="ADZ100" s="58"/>
      <c r="AEA100" s="58"/>
      <c r="AEB100" s="58"/>
      <c r="AEC100" s="58"/>
      <c r="AED100" s="58"/>
      <c r="AEE100" s="58"/>
      <c r="AEF100" s="58"/>
      <c r="AEG100" s="58"/>
      <c r="AEH100" s="58"/>
      <c r="AEI100" s="58"/>
      <c r="AEJ100" s="58"/>
      <c r="AEK100" s="58"/>
      <c r="AEL100" s="58"/>
      <c r="AEM100" s="58"/>
      <c r="AEN100" s="58"/>
      <c r="AEO100" s="58"/>
      <c r="AEP100" s="58"/>
      <c r="AEQ100" s="58"/>
      <c r="AER100" s="58"/>
      <c r="AES100" s="58"/>
      <c r="AET100" s="58"/>
      <c r="AEU100" s="58"/>
      <c r="AEV100" s="58"/>
      <c r="AEW100" s="58"/>
      <c r="AEX100" s="58"/>
      <c r="AEY100" s="58"/>
      <c r="AEZ100" s="58"/>
      <c r="AFA100" s="58"/>
      <c r="AFB100" s="58"/>
      <c r="AFC100" s="58"/>
      <c r="AFD100" s="58"/>
      <c r="AFE100" s="58"/>
      <c r="AFF100" s="58"/>
      <c r="AFG100" s="58"/>
      <c r="AFH100" s="58"/>
      <c r="AFI100" s="58"/>
      <c r="AFJ100" s="58"/>
      <c r="AFK100" s="58"/>
      <c r="AFL100" s="58"/>
      <c r="AFM100" s="58"/>
      <c r="AFN100" s="58"/>
      <c r="AFO100" s="58"/>
      <c r="AFP100" s="58"/>
      <c r="AFQ100" s="58"/>
      <c r="AFR100" s="58"/>
      <c r="AFS100" s="58"/>
      <c r="AFT100" s="58"/>
      <c r="AFU100" s="58"/>
      <c r="AFV100" s="58"/>
      <c r="AFW100" s="58"/>
      <c r="AFX100" s="58"/>
      <c r="AFY100" s="58"/>
      <c r="AFZ100" s="58"/>
      <c r="AGA100" s="58"/>
      <c r="AGB100" s="58"/>
      <c r="AGC100" s="58"/>
      <c r="AGD100" s="58"/>
      <c r="AGE100" s="58"/>
      <c r="AGF100" s="58"/>
      <c r="AGG100" s="58"/>
      <c r="AGH100" s="58"/>
      <c r="AGI100" s="58"/>
      <c r="AGJ100" s="58"/>
      <c r="AGK100" s="58"/>
      <c r="AGL100" s="58"/>
      <c r="AGM100" s="58"/>
      <c r="AGN100" s="58"/>
      <c r="AGO100" s="58"/>
      <c r="AGP100" s="58"/>
      <c r="AGQ100" s="58"/>
      <c r="AGR100" s="58"/>
      <c r="AGS100" s="58"/>
      <c r="AGT100" s="58"/>
      <c r="AGU100" s="58"/>
      <c r="AGV100" s="58"/>
      <c r="AGW100" s="58"/>
      <c r="AGX100" s="58"/>
      <c r="AGY100" s="58"/>
      <c r="AGZ100" s="58"/>
      <c r="AHA100" s="58"/>
      <c r="AHB100" s="58"/>
      <c r="AHC100" s="58"/>
      <c r="AHD100" s="58"/>
      <c r="AHE100" s="58"/>
      <c r="AHF100" s="58"/>
      <c r="AHG100" s="58"/>
      <c r="AHH100" s="58"/>
      <c r="AHI100" s="58"/>
      <c r="AHJ100" s="58"/>
      <c r="AHK100" s="58"/>
      <c r="AHL100" s="58"/>
      <c r="AHM100" s="58"/>
      <c r="AHN100" s="58"/>
      <c r="AHO100" s="58"/>
      <c r="AHP100" s="58"/>
      <c r="AHQ100" s="58"/>
      <c r="AHR100" s="58"/>
      <c r="AHS100" s="58"/>
      <c r="AHT100" s="58"/>
      <c r="AHU100" s="58"/>
      <c r="AHV100" s="58"/>
      <c r="AHW100" s="58"/>
      <c r="AHX100" s="58"/>
      <c r="AHY100" s="58"/>
      <c r="AHZ100" s="58"/>
      <c r="AIA100" s="58"/>
      <c r="AIB100" s="58"/>
      <c r="AIC100" s="58"/>
      <c r="AID100" s="58"/>
      <c r="AIE100" s="58"/>
      <c r="AIF100" s="58"/>
      <c r="AIG100" s="58"/>
      <c r="AIH100" s="58"/>
      <c r="AII100" s="58"/>
      <c r="AIJ100" s="58"/>
      <c r="AIK100" s="58"/>
      <c r="AIL100" s="58"/>
      <c r="AIM100" s="58"/>
      <c r="AIN100" s="58"/>
      <c r="AIO100" s="58"/>
      <c r="AIP100" s="58"/>
      <c r="AIQ100" s="58"/>
      <c r="AIR100" s="58"/>
      <c r="AIS100" s="58"/>
      <c r="AIT100" s="58"/>
      <c r="AIU100" s="58"/>
      <c r="AIV100" s="58"/>
      <c r="AIW100" s="58"/>
      <c r="AIX100" s="58"/>
      <c r="AIY100" s="58"/>
      <c r="AIZ100" s="58"/>
      <c r="AJA100" s="58"/>
      <c r="AJB100" s="58"/>
      <c r="AJC100" s="58"/>
      <c r="AJD100" s="58"/>
      <c r="AJE100" s="58"/>
      <c r="AJF100" s="58"/>
      <c r="AJG100" s="58"/>
      <c r="AJH100" s="58"/>
      <c r="AJI100" s="58"/>
      <c r="AJJ100" s="58"/>
      <c r="AJK100" s="58"/>
      <c r="AJL100" s="58"/>
      <c r="AJM100" s="58"/>
      <c r="AJN100" s="58"/>
      <c r="AJO100" s="58"/>
      <c r="AJP100" s="58"/>
      <c r="AJQ100" s="58"/>
      <c r="AJR100" s="58"/>
      <c r="AJS100" s="58"/>
      <c r="AJT100" s="58"/>
      <c r="AJU100" s="58"/>
      <c r="AJV100" s="58"/>
      <c r="AJW100" s="58"/>
      <c r="AJX100" s="58"/>
      <c r="AJY100" s="58"/>
      <c r="AJZ100" s="58"/>
      <c r="AKA100" s="58"/>
      <c r="AKB100" s="58"/>
      <c r="AKC100" s="58"/>
      <c r="AKD100" s="58"/>
      <c r="AKE100" s="58"/>
      <c r="AKF100" s="58"/>
      <c r="AKG100" s="58"/>
      <c r="AKH100" s="58"/>
      <c r="AKI100" s="58"/>
      <c r="AKJ100" s="58"/>
      <c r="AKK100" s="58"/>
      <c r="AKL100" s="58"/>
      <c r="AKM100" s="58"/>
      <c r="AKN100" s="58"/>
      <c r="AKO100" s="58"/>
      <c r="AKP100" s="58"/>
      <c r="AKQ100" s="58"/>
      <c r="AKR100" s="58"/>
      <c r="AKS100" s="58"/>
      <c r="AKT100" s="58"/>
      <c r="AKU100" s="58"/>
      <c r="AKV100" s="58"/>
      <c r="AKW100" s="58"/>
      <c r="AKX100" s="58"/>
      <c r="AKY100" s="58"/>
      <c r="AKZ100" s="58"/>
      <c r="ALA100" s="58"/>
      <c r="ALB100" s="58"/>
      <c r="ALC100" s="58"/>
      <c r="ALD100" s="58"/>
      <c r="ALE100" s="58"/>
      <c r="ALF100" s="58"/>
      <c r="ALG100" s="58"/>
      <c r="ALH100" s="58"/>
      <c r="ALI100" s="58"/>
      <c r="ALJ100" s="58"/>
      <c r="ALK100" s="58"/>
      <c r="ALL100" s="58"/>
      <c r="ALM100" s="58"/>
      <c r="ALN100" s="58"/>
      <c r="ALO100" s="58"/>
      <c r="ALP100" s="58"/>
      <c r="ALQ100" s="58"/>
      <c r="ALR100" s="58"/>
      <c r="ALS100" s="58"/>
      <c r="ALT100" s="58"/>
      <c r="ALU100" s="58"/>
      <c r="ALV100" s="58"/>
      <c r="ALW100" s="58"/>
      <c r="ALX100" s="58"/>
      <c r="ALY100" s="58"/>
      <c r="ALZ100" s="58"/>
      <c r="AMA100" s="58"/>
      <c r="AMB100" s="58"/>
      <c r="AMC100" s="58"/>
      <c r="AMD100" s="58"/>
      <c r="AME100" s="58"/>
      <c r="AMF100" s="58"/>
      <c r="AMG100" s="58"/>
      <c r="AMH100" s="58"/>
      <c r="AMI100" s="58"/>
      <c r="AMJ100" s="58"/>
      <c r="AMK100" s="58"/>
      <c r="AML100" s="58"/>
      <c r="AMM100" s="58"/>
      <c r="AMN100" s="58"/>
      <c r="AMO100" s="58"/>
      <c r="AMP100" s="58"/>
      <c r="AMQ100" s="58"/>
      <c r="AMR100" s="58"/>
      <c r="AMS100" s="58"/>
      <c r="AMT100" s="58"/>
      <c r="AMU100" s="58"/>
      <c r="AMV100" s="58"/>
      <c r="AMW100" s="58"/>
      <c r="AMX100" s="58"/>
      <c r="AMY100" s="58"/>
      <c r="AMZ100" s="58"/>
      <c r="ANA100" s="58"/>
      <c r="ANB100" s="58"/>
      <c r="ANC100" s="58"/>
      <c r="AND100" s="58"/>
      <c r="ANE100" s="58"/>
      <c r="ANF100" s="58"/>
      <c r="ANG100" s="58"/>
      <c r="ANH100" s="58"/>
      <c r="ANI100" s="58"/>
      <c r="ANJ100" s="58"/>
      <c r="ANK100" s="58"/>
      <c r="ANL100" s="58"/>
      <c r="ANM100" s="58"/>
      <c r="ANN100" s="58"/>
      <c r="ANO100" s="58"/>
      <c r="ANP100" s="58"/>
      <c r="ANQ100" s="58"/>
      <c r="ANR100" s="58"/>
      <c r="ANS100" s="58"/>
      <c r="ANT100" s="58"/>
      <c r="ANU100" s="58"/>
      <c r="ANV100" s="58"/>
      <c r="ANW100" s="58"/>
      <c r="ANX100" s="58"/>
      <c r="ANY100" s="58"/>
      <c r="ANZ100" s="58"/>
      <c r="AOA100" s="58"/>
      <c r="AOB100" s="58"/>
      <c r="AOC100" s="58"/>
      <c r="AOD100" s="58"/>
      <c r="AOE100" s="58"/>
      <c r="AOF100" s="58"/>
      <c r="AOG100" s="58"/>
      <c r="AOH100" s="58"/>
      <c r="AOI100" s="58"/>
      <c r="AOJ100" s="58"/>
      <c r="AOK100" s="58"/>
      <c r="AOL100" s="58"/>
      <c r="AOM100" s="58"/>
      <c r="AON100" s="58"/>
      <c r="AOO100" s="58"/>
      <c r="AOP100" s="58"/>
      <c r="AOQ100" s="58"/>
      <c r="AOR100" s="58"/>
      <c r="AOS100" s="58"/>
      <c r="AOT100" s="58"/>
      <c r="AOU100" s="58"/>
      <c r="AOV100" s="58"/>
      <c r="AOW100" s="58"/>
      <c r="AOX100" s="58"/>
      <c r="AOY100" s="58"/>
      <c r="AOZ100" s="58"/>
      <c r="APA100" s="58"/>
      <c r="APB100" s="58"/>
      <c r="APC100" s="58"/>
      <c r="APD100" s="58"/>
      <c r="APE100" s="58"/>
      <c r="APF100" s="58"/>
      <c r="APG100" s="58"/>
      <c r="APH100" s="58"/>
      <c r="API100" s="58"/>
      <c r="APJ100" s="58"/>
      <c r="APK100" s="58"/>
      <c r="APL100" s="58"/>
      <c r="APM100" s="58"/>
      <c r="APN100" s="58"/>
      <c r="APO100" s="58"/>
      <c r="APP100" s="58"/>
      <c r="APQ100" s="58"/>
      <c r="APR100" s="58"/>
      <c r="APS100" s="58"/>
      <c r="APT100" s="58"/>
      <c r="APU100" s="58"/>
      <c r="APV100" s="58"/>
      <c r="APW100" s="58"/>
      <c r="APX100" s="58"/>
      <c r="APY100" s="58"/>
      <c r="APZ100" s="58"/>
      <c r="AQA100" s="58"/>
      <c r="AQB100" s="58"/>
      <c r="AQC100" s="58"/>
      <c r="AQD100" s="58"/>
      <c r="AQE100" s="58"/>
      <c r="AQF100" s="58"/>
      <c r="AQG100" s="58"/>
      <c r="AQH100" s="58"/>
      <c r="AQI100" s="58"/>
      <c r="AQJ100" s="58"/>
      <c r="AQK100" s="58"/>
      <c r="AQL100" s="58"/>
      <c r="AQM100" s="58"/>
      <c r="AQN100" s="58"/>
      <c r="AQO100" s="58"/>
      <c r="AQP100" s="58"/>
      <c r="AQQ100" s="58"/>
      <c r="AQR100" s="58"/>
      <c r="AQS100" s="58"/>
      <c r="AQT100" s="58"/>
      <c r="AQU100" s="58"/>
      <c r="AQV100" s="58"/>
      <c r="AQW100" s="58"/>
      <c r="AQX100" s="58"/>
      <c r="AQY100" s="58"/>
      <c r="AQZ100" s="58"/>
      <c r="ARA100" s="58"/>
      <c r="ARB100" s="58"/>
      <c r="ARC100" s="58"/>
      <c r="ARD100" s="58"/>
      <c r="ARE100" s="58"/>
      <c r="ARF100" s="58"/>
      <c r="ARG100" s="58"/>
      <c r="ARH100" s="58"/>
      <c r="ARI100" s="58"/>
      <c r="ARJ100" s="58"/>
      <c r="ARK100" s="58"/>
      <c r="ARL100" s="58"/>
      <c r="ARM100" s="58"/>
      <c r="ARN100" s="58"/>
      <c r="ARO100" s="58"/>
      <c r="ARP100" s="58"/>
      <c r="ARQ100" s="58"/>
      <c r="ARR100" s="58"/>
      <c r="ARS100" s="58"/>
      <c r="ART100" s="58"/>
      <c r="ARU100" s="58"/>
      <c r="ARV100" s="58"/>
      <c r="ARW100" s="58"/>
      <c r="ARX100" s="58"/>
      <c r="ARY100" s="58"/>
      <c r="ARZ100" s="58"/>
      <c r="ASA100" s="58"/>
      <c r="ASB100" s="58"/>
      <c r="ASC100" s="58"/>
      <c r="ASD100" s="58"/>
      <c r="ASE100" s="58"/>
      <c r="ASF100" s="58"/>
      <c r="ASG100" s="58"/>
      <c r="ASH100" s="58"/>
      <c r="ASI100" s="58"/>
      <c r="ASJ100" s="58"/>
      <c r="ASK100" s="58"/>
      <c r="ASL100" s="58"/>
      <c r="ASM100" s="58"/>
      <c r="ASN100" s="58"/>
      <c r="ASO100" s="58"/>
      <c r="ASP100" s="58"/>
      <c r="ASQ100" s="58"/>
      <c r="ASR100" s="58"/>
      <c r="ASS100" s="58"/>
      <c r="AST100" s="58"/>
      <c r="ASU100" s="58"/>
      <c r="ASV100" s="58"/>
      <c r="ASW100" s="58"/>
      <c r="ASX100" s="58"/>
      <c r="ASY100" s="58"/>
      <c r="ASZ100" s="58"/>
      <c r="ATA100" s="58"/>
      <c r="ATB100" s="58"/>
      <c r="ATC100" s="58"/>
      <c r="ATD100" s="58"/>
      <c r="ATE100" s="58"/>
      <c r="ATF100" s="58"/>
      <c r="ATG100" s="58"/>
      <c r="ATH100" s="58"/>
      <c r="ATI100" s="58"/>
      <c r="ATJ100" s="58"/>
      <c r="ATK100" s="58"/>
      <c r="ATL100" s="58"/>
      <c r="ATM100" s="58"/>
      <c r="ATN100" s="58"/>
      <c r="ATO100" s="58"/>
      <c r="ATP100" s="58"/>
      <c r="ATQ100" s="58"/>
      <c r="ATR100" s="58"/>
      <c r="ATS100" s="58"/>
      <c r="ATT100" s="58"/>
      <c r="ATU100" s="58"/>
      <c r="ATV100" s="58"/>
      <c r="ATW100" s="58"/>
      <c r="ATX100" s="58"/>
      <c r="ATY100" s="58"/>
      <c r="ATZ100" s="58"/>
      <c r="AUA100" s="58"/>
      <c r="AUB100" s="58"/>
      <c r="AUC100" s="58"/>
      <c r="AUD100" s="58"/>
      <c r="AUE100" s="58"/>
      <c r="AUF100" s="58"/>
      <c r="AUG100" s="58"/>
      <c r="AUH100" s="58"/>
      <c r="AUI100" s="58"/>
      <c r="AUJ100" s="58"/>
      <c r="AUK100" s="58"/>
      <c r="AUL100" s="58"/>
      <c r="AUM100" s="58"/>
      <c r="AUN100" s="58"/>
      <c r="AUO100" s="58"/>
      <c r="AUP100" s="58"/>
      <c r="AUQ100" s="58"/>
      <c r="AUR100" s="58"/>
      <c r="AUS100" s="58"/>
      <c r="AUT100" s="58"/>
      <c r="AUU100" s="58"/>
      <c r="AUV100" s="58"/>
      <c r="AUW100" s="58"/>
      <c r="AUX100" s="58"/>
      <c r="AUY100" s="58"/>
      <c r="AUZ100" s="58"/>
      <c r="AVA100" s="58"/>
      <c r="AVB100" s="58"/>
      <c r="AVC100" s="58"/>
      <c r="AVD100" s="58"/>
      <c r="AVE100" s="58"/>
      <c r="AVF100" s="58"/>
      <c r="AVG100" s="58"/>
      <c r="AVH100" s="58"/>
      <c r="AVI100" s="58"/>
      <c r="AVJ100" s="58"/>
      <c r="AVK100" s="58"/>
      <c r="AVL100" s="58"/>
      <c r="AVM100" s="58"/>
      <c r="AVN100" s="58"/>
      <c r="AVO100" s="58"/>
      <c r="AVP100" s="58"/>
      <c r="AVQ100" s="58"/>
      <c r="AVR100" s="58"/>
      <c r="AVS100" s="58"/>
      <c r="AVT100" s="58"/>
      <c r="AVU100" s="58"/>
      <c r="AVV100" s="58"/>
      <c r="AVW100" s="58"/>
      <c r="AVX100" s="58"/>
      <c r="AVY100" s="58"/>
      <c r="AVZ100" s="58"/>
      <c r="AWA100" s="58"/>
      <c r="AWB100" s="58"/>
      <c r="AWC100" s="58"/>
      <c r="AWD100" s="58"/>
      <c r="AWE100" s="58"/>
      <c r="AWF100" s="58"/>
      <c r="AWG100" s="58"/>
      <c r="AWH100" s="58"/>
      <c r="AWI100" s="58"/>
      <c r="AWJ100" s="58"/>
      <c r="AWK100" s="58"/>
      <c r="AWL100" s="58"/>
      <c r="AWM100" s="58"/>
      <c r="AWN100" s="58"/>
      <c r="AWO100" s="58"/>
      <c r="AWP100" s="58"/>
      <c r="AWQ100" s="58"/>
      <c r="AWR100" s="58"/>
      <c r="AWS100" s="58"/>
      <c r="AWT100" s="58"/>
      <c r="AWU100" s="58"/>
      <c r="AWV100" s="58"/>
      <c r="AWW100" s="58"/>
      <c r="AWX100" s="58"/>
      <c r="AWY100" s="58"/>
      <c r="AWZ100" s="58"/>
      <c r="AXA100" s="58"/>
      <c r="AXB100" s="58"/>
      <c r="AXC100" s="58"/>
      <c r="AXD100" s="58"/>
      <c r="AXE100" s="58"/>
      <c r="AXF100" s="58"/>
      <c r="AXG100" s="58"/>
      <c r="AXH100" s="58"/>
      <c r="AXI100" s="58"/>
      <c r="AXJ100" s="58"/>
      <c r="AXK100" s="58"/>
      <c r="AXL100" s="58"/>
      <c r="AXM100" s="58"/>
      <c r="AXN100" s="58"/>
      <c r="AXO100" s="58"/>
      <c r="AXP100" s="58"/>
      <c r="AXQ100" s="58"/>
      <c r="AXR100" s="58"/>
      <c r="AXS100" s="58"/>
      <c r="AXT100" s="58"/>
      <c r="AXU100" s="58"/>
      <c r="AXV100" s="58"/>
      <c r="AXW100" s="58"/>
      <c r="AXX100" s="58"/>
      <c r="AXY100" s="58"/>
      <c r="AXZ100" s="58"/>
      <c r="AYA100" s="58"/>
      <c r="AYB100" s="58"/>
      <c r="AYC100" s="58"/>
      <c r="AYD100" s="58"/>
      <c r="AYE100" s="58"/>
      <c r="AYF100" s="58"/>
      <c r="AYG100" s="58"/>
      <c r="AYH100" s="58"/>
      <c r="AYI100" s="58"/>
      <c r="AYJ100" s="58"/>
      <c r="AYK100" s="58"/>
      <c r="AYL100" s="58"/>
      <c r="AYM100" s="58"/>
      <c r="AYN100" s="58"/>
      <c r="AYO100" s="58"/>
      <c r="AYP100" s="58"/>
      <c r="AYQ100" s="58"/>
      <c r="AYR100" s="58"/>
      <c r="AYS100" s="58"/>
      <c r="AYT100" s="58"/>
      <c r="AYU100" s="58"/>
      <c r="AYV100" s="58"/>
      <c r="AYW100" s="58"/>
      <c r="AYX100" s="58"/>
      <c r="AYY100" s="58"/>
      <c r="AYZ100" s="58"/>
      <c r="AZA100" s="58"/>
      <c r="AZB100" s="58"/>
      <c r="AZC100" s="58"/>
      <c r="AZD100" s="58"/>
      <c r="AZE100" s="58"/>
      <c r="AZF100" s="58"/>
      <c r="AZG100" s="58"/>
      <c r="AZH100" s="58"/>
      <c r="AZI100" s="58"/>
      <c r="AZJ100" s="58"/>
      <c r="AZK100" s="58"/>
      <c r="AZL100" s="58"/>
      <c r="AZM100" s="58"/>
      <c r="AZN100" s="58"/>
      <c r="AZO100" s="58"/>
      <c r="AZP100" s="58"/>
      <c r="AZQ100" s="58"/>
      <c r="AZR100" s="58"/>
      <c r="AZS100" s="58"/>
      <c r="AZT100" s="58"/>
      <c r="AZU100" s="58"/>
      <c r="AZV100" s="58"/>
      <c r="AZW100" s="58"/>
      <c r="AZX100" s="58"/>
      <c r="AZY100" s="58"/>
      <c r="AZZ100" s="58"/>
      <c r="BAA100" s="58"/>
      <c r="BAB100" s="58"/>
      <c r="BAC100" s="58"/>
      <c r="BAD100" s="58"/>
      <c r="BAE100" s="58"/>
      <c r="BAF100" s="58"/>
      <c r="BAG100" s="58"/>
      <c r="BAH100" s="58"/>
      <c r="BAI100" s="58"/>
      <c r="BAJ100" s="58"/>
      <c r="BAK100" s="58"/>
      <c r="BAL100" s="58"/>
      <c r="BAM100" s="58"/>
      <c r="BAN100" s="58"/>
      <c r="BAO100" s="58"/>
      <c r="BAP100" s="58"/>
      <c r="BAQ100" s="58"/>
      <c r="BAR100" s="58"/>
      <c r="BAS100" s="58"/>
      <c r="BAT100" s="58"/>
      <c r="BAU100" s="58"/>
      <c r="BAV100" s="58"/>
      <c r="BAW100" s="58"/>
      <c r="BAX100" s="58"/>
      <c r="BAY100" s="58"/>
      <c r="BAZ100" s="58"/>
      <c r="BBA100" s="58"/>
      <c r="BBB100" s="58"/>
      <c r="BBC100" s="58"/>
      <c r="BBD100" s="58"/>
      <c r="BBE100" s="58"/>
      <c r="BBF100" s="58"/>
      <c r="BBG100" s="58"/>
      <c r="BBH100" s="58"/>
      <c r="BBI100" s="58"/>
      <c r="BBJ100" s="58"/>
      <c r="BBK100" s="58"/>
      <c r="BBL100" s="58"/>
      <c r="BBM100" s="58"/>
      <c r="BBN100" s="58"/>
      <c r="BBO100" s="58"/>
      <c r="BBP100" s="58"/>
      <c r="BBQ100" s="58"/>
      <c r="BBR100" s="58"/>
      <c r="BBS100" s="58"/>
      <c r="BBT100" s="58"/>
      <c r="BBU100" s="58"/>
      <c r="BBV100" s="58"/>
      <c r="BBW100" s="58"/>
      <c r="BBX100" s="58"/>
      <c r="BBY100" s="58"/>
      <c r="BBZ100" s="58"/>
      <c r="BCA100" s="58"/>
      <c r="BCB100" s="58"/>
      <c r="BCC100" s="58"/>
      <c r="BCD100" s="58"/>
      <c r="BCE100" s="58"/>
      <c r="BCF100" s="58"/>
      <c r="BCG100" s="58"/>
      <c r="BCH100" s="58"/>
      <c r="BCI100" s="58"/>
      <c r="BCJ100" s="58"/>
      <c r="BCK100" s="58"/>
      <c r="BCL100" s="58"/>
      <c r="BCM100" s="58"/>
      <c r="BCN100" s="58"/>
      <c r="BCO100" s="58"/>
      <c r="BCP100" s="58"/>
      <c r="BCQ100" s="58"/>
      <c r="BCR100" s="58"/>
      <c r="BCS100" s="58"/>
      <c r="BCT100" s="58"/>
      <c r="BCU100" s="58"/>
      <c r="BCV100" s="58"/>
      <c r="BCW100" s="58"/>
      <c r="BCX100" s="58"/>
      <c r="BCY100" s="58"/>
      <c r="BCZ100" s="58"/>
      <c r="BDA100" s="58"/>
      <c r="BDB100" s="58"/>
      <c r="BDC100" s="58"/>
      <c r="BDD100" s="58"/>
      <c r="BDE100" s="58"/>
      <c r="BDF100" s="58"/>
      <c r="BDG100" s="58"/>
      <c r="BDH100" s="58"/>
      <c r="BDI100" s="58"/>
      <c r="BDJ100" s="58"/>
      <c r="BDK100" s="58"/>
      <c r="BDL100" s="58"/>
      <c r="BDM100" s="58"/>
      <c r="BDN100" s="58"/>
      <c r="BDO100" s="58"/>
      <c r="BDP100" s="58"/>
      <c r="BDQ100" s="58"/>
      <c r="BDR100" s="58"/>
      <c r="BDS100" s="58"/>
      <c r="BDT100" s="58"/>
      <c r="BDU100" s="58"/>
      <c r="BDV100" s="58"/>
      <c r="BDW100" s="58"/>
      <c r="BDX100" s="58"/>
      <c r="BDY100" s="58"/>
      <c r="BDZ100" s="58"/>
      <c r="BEA100" s="58"/>
      <c r="BEB100" s="58"/>
      <c r="BEC100" s="58"/>
      <c r="BED100" s="58"/>
      <c r="BEE100" s="58"/>
      <c r="BEF100" s="58"/>
      <c r="BEG100" s="58"/>
      <c r="BEH100" s="58"/>
      <c r="BEI100" s="58"/>
      <c r="BEJ100" s="58"/>
      <c r="BEK100" s="58"/>
      <c r="BEL100" s="58"/>
      <c r="BEM100" s="58"/>
      <c r="BEN100" s="58"/>
      <c r="BEO100" s="58"/>
      <c r="BEP100" s="58"/>
      <c r="BEQ100" s="58"/>
      <c r="BER100" s="58"/>
      <c r="BES100" s="58"/>
      <c r="BET100" s="58"/>
      <c r="BEU100" s="58"/>
      <c r="BEV100" s="58"/>
      <c r="BEW100" s="58"/>
      <c r="BEX100" s="58"/>
      <c r="BEY100" s="58"/>
      <c r="BEZ100" s="58"/>
      <c r="BFA100" s="58"/>
      <c r="BFB100" s="58"/>
      <c r="BFC100" s="58"/>
      <c r="BFD100" s="58"/>
      <c r="BFE100" s="58"/>
      <c r="BFF100" s="58"/>
      <c r="BFG100" s="58"/>
      <c r="BFH100" s="58"/>
      <c r="BFI100" s="58"/>
      <c r="BFJ100" s="58"/>
      <c r="BFK100" s="58"/>
      <c r="BFL100" s="58"/>
      <c r="BFM100" s="58"/>
      <c r="BFN100" s="58"/>
      <c r="BFO100" s="58"/>
      <c r="BFP100" s="58"/>
      <c r="BFQ100" s="58"/>
      <c r="BFR100" s="58"/>
      <c r="BFS100" s="58"/>
      <c r="BFT100" s="58"/>
      <c r="BFU100" s="58"/>
      <c r="BFV100" s="58"/>
      <c r="BFW100" s="58"/>
      <c r="BFX100" s="58"/>
      <c r="BFY100" s="58"/>
      <c r="BFZ100" s="58"/>
      <c r="BGA100" s="58"/>
      <c r="BGB100" s="58"/>
      <c r="BGC100" s="58"/>
      <c r="BGD100" s="58"/>
      <c r="BGE100" s="58"/>
      <c r="BGF100" s="58"/>
      <c r="BGG100" s="58"/>
      <c r="BGH100" s="58"/>
      <c r="BGI100" s="58"/>
      <c r="BGJ100" s="58"/>
      <c r="BGK100" s="58"/>
      <c r="BGL100" s="58"/>
      <c r="BGM100" s="58"/>
      <c r="BGN100" s="58"/>
      <c r="BGO100" s="58"/>
      <c r="BGP100" s="58"/>
      <c r="BGQ100" s="58"/>
      <c r="BGR100" s="58"/>
      <c r="BGS100" s="58"/>
      <c r="BGT100" s="58"/>
      <c r="BGU100" s="58"/>
      <c r="BGV100" s="58"/>
      <c r="BGW100" s="58"/>
      <c r="BGX100" s="58"/>
      <c r="BGY100" s="58"/>
      <c r="BGZ100" s="58"/>
      <c r="BHA100" s="58"/>
      <c r="BHB100" s="58"/>
      <c r="BHC100" s="58"/>
      <c r="BHD100" s="58"/>
      <c r="BHE100" s="58"/>
      <c r="BHF100" s="58"/>
      <c r="BHG100" s="58"/>
      <c r="BHH100" s="58"/>
      <c r="BHI100" s="58"/>
      <c r="BHJ100" s="58"/>
      <c r="BHK100" s="58"/>
      <c r="BHL100" s="58"/>
      <c r="BHM100" s="58"/>
      <c r="BHN100" s="58"/>
      <c r="BHO100" s="58"/>
      <c r="BHP100" s="58"/>
      <c r="BHQ100" s="58"/>
      <c r="BHR100" s="58"/>
      <c r="BHS100" s="58"/>
      <c r="BHT100" s="58"/>
      <c r="BHU100" s="58"/>
      <c r="BHV100" s="58"/>
      <c r="BHW100" s="58"/>
      <c r="BHX100" s="58"/>
      <c r="BHY100" s="58"/>
      <c r="BHZ100" s="58"/>
      <c r="BIA100" s="58"/>
      <c r="BIB100" s="58"/>
      <c r="BIC100" s="58"/>
      <c r="BID100" s="58"/>
      <c r="BIE100" s="58"/>
      <c r="BIF100" s="58"/>
      <c r="BIG100" s="58"/>
      <c r="BIH100" s="58"/>
      <c r="BII100" s="58"/>
      <c r="BIJ100" s="58"/>
      <c r="BIK100" s="58"/>
      <c r="BIL100" s="58"/>
      <c r="BIM100" s="58"/>
      <c r="BIN100" s="58"/>
      <c r="BIO100" s="58"/>
      <c r="BIP100" s="58"/>
      <c r="BIQ100" s="58"/>
      <c r="BIR100" s="58"/>
      <c r="BIS100" s="58"/>
      <c r="BIT100" s="58"/>
      <c r="BIU100" s="58"/>
      <c r="BIV100" s="58"/>
      <c r="BIW100" s="58"/>
      <c r="BIX100" s="58"/>
      <c r="BIY100" s="58"/>
      <c r="BIZ100" s="58"/>
      <c r="BJA100" s="58"/>
      <c r="BJB100" s="58"/>
      <c r="BJC100" s="58"/>
      <c r="BJD100" s="58"/>
      <c r="BJE100" s="58"/>
      <c r="BJF100" s="58"/>
      <c r="BJG100" s="58"/>
      <c r="BJH100" s="58"/>
      <c r="BJI100" s="58"/>
      <c r="BJJ100" s="58"/>
      <c r="BJK100" s="58"/>
      <c r="BJL100" s="58"/>
      <c r="BJM100" s="58"/>
      <c r="BJN100" s="58"/>
      <c r="BJO100" s="58"/>
      <c r="BJP100" s="58"/>
      <c r="BJQ100" s="58"/>
      <c r="BJR100" s="58"/>
      <c r="BJS100" s="58"/>
      <c r="BJT100" s="58"/>
      <c r="BJU100" s="58"/>
      <c r="BJV100" s="58"/>
      <c r="BJW100" s="58"/>
      <c r="BJX100" s="58"/>
      <c r="BJY100" s="58"/>
      <c r="BJZ100" s="58"/>
      <c r="BKA100" s="58"/>
      <c r="BKB100" s="58"/>
      <c r="BKC100" s="58"/>
      <c r="BKD100" s="58"/>
      <c r="BKE100" s="58"/>
      <c r="BKF100" s="58"/>
      <c r="BKG100" s="58"/>
      <c r="BKH100" s="58"/>
      <c r="BKI100" s="58"/>
      <c r="BKJ100" s="58"/>
      <c r="BKK100" s="58"/>
      <c r="BKL100" s="58"/>
      <c r="BKM100" s="58"/>
      <c r="BKN100" s="58"/>
      <c r="BKO100" s="58"/>
      <c r="BKP100" s="58"/>
      <c r="BKQ100" s="58"/>
      <c r="BKR100" s="58"/>
      <c r="BKS100" s="58"/>
      <c r="BKT100" s="58"/>
      <c r="BKU100" s="58"/>
      <c r="BKV100" s="58"/>
      <c r="BKW100" s="58"/>
      <c r="BKX100" s="58"/>
      <c r="BKY100" s="58"/>
      <c r="BKZ100" s="58"/>
      <c r="BLA100" s="58"/>
      <c r="BLB100" s="58"/>
      <c r="BLC100" s="58"/>
      <c r="BLD100" s="58"/>
      <c r="BLE100" s="58"/>
      <c r="BLF100" s="58"/>
      <c r="BLG100" s="58"/>
      <c r="BLH100" s="58"/>
      <c r="BLI100" s="58"/>
      <c r="BLJ100" s="58"/>
      <c r="BLK100" s="58"/>
      <c r="BLL100" s="58"/>
      <c r="BLM100" s="58"/>
      <c r="BLN100" s="58"/>
      <c r="BLO100" s="58"/>
      <c r="BLP100" s="58"/>
      <c r="BLQ100" s="58"/>
      <c r="BLR100" s="58"/>
      <c r="BLS100" s="58"/>
      <c r="BLT100" s="58"/>
      <c r="BLU100" s="58"/>
      <c r="BLV100" s="58"/>
      <c r="BLW100" s="58"/>
      <c r="BLX100" s="58"/>
      <c r="BLY100" s="58"/>
      <c r="BLZ100" s="58"/>
      <c r="BMA100" s="58"/>
      <c r="BMB100" s="58"/>
      <c r="BMC100" s="58"/>
      <c r="BMD100" s="58"/>
      <c r="BME100" s="58"/>
      <c r="BMF100" s="58"/>
      <c r="BMG100" s="58"/>
      <c r="BMH100" s="58"/>
      <c r="BMI100" s="58"/>
      <c r="BMJ100" s="58"/>
      <c r="BMK100" s="58"/>
      <c r="BML100" s="58"/>
      <c r="BMM100" s="58"/>
      <c r="BMN100" s="58"/>
      <c r="BMO100" s="58"/>
      <c r="BMP100" s="58"/>
      <c r="BMQ100" s="58"/>
      <c r="BMR100" s="58"/>
      <c r="BMS100" s="58"/>
      <c r="BMT100" s="58"/>
      <c r="BMU100" s="58"/>
      <c r="BMV100" s="58"/>
      <c r="BMW100" s="58"/>
      <c r="BMX100" s="58"/>
      <c r="BMY100" s="58"/>
      <c r="BMZ100" s="58"/>
      <c r="BNA100" s="58"/>
      <c r="BNB100" s="58"/>
      <c r="BNC100" s="58"/>
      <c r="BND100" s="58"/>
      <c r="BNE100" s="58"/>
      <c r="BNF100" s="58"/>
      <c r="BNG100" s="58"/>
      <c r="BNH100" s="58"/>
      <c r="BNI100" s="58"/>
      <c r="BNJ100" s="58"/>
      <c r="BNK100" s="58"/>
      <c r="BNL100" s="58"/>
      <c r="BNM100" s="58"/>
      <c r="BNN100" s="58"/>
      <c r="BNO100" s="58"/>
      <c r="BNP100" s="58"/>
      <c r="BNQ100" s="58"/>
      <c r="BNR100" s="58"/>
      <c r="BNS100" s="58"/>
      <c r="BNT100" s="58"/>
      <c r="BNU100" s="58"/>
      <c r="BNV100" s="58"/>
      <c r="BNW100" s="58"/>
      <c r="BNX100" s="58"/>
      <c r="BNY100" s="58"/>
      <c r="BNZ100" s="58"/>
      <c r="BOA100" s="58"/>
      <c r="BOB100" s="58"/>
      <c r="BOC100" s="58"/>
      <c r="BOD100" s="58"/>
      <c r="BOE100" s="58"/>
      <c r="BOF100" s="58"/>
      <c r="BOG100" s="58"/>
      <c r="BOH100" s="58"/>
      <c r="BOI100" s="58"/>
      <c r="BOJ100" s="58"/>
      <c r="BOK100" s="58"/>
      <c r="BOL100" s="58"/>
      <c r="BOM100" s="58"/>
      <c r="BON100" s="58"/>
      <c r="BOO100" s="58"/>
      <c r="BOP100" s="58"/>
      <c r="BOQ100" s="58"/>
      <c r="BOR100" s="58"/>
      <c r="BOS100" s="58"/>
      <c r="BOT100" s="58"/>
      <c r="BOU100" s="58"/>
      <c r="BOV100" s="58"/>
      <c r="BOW100" s="58"/>
      <c r="BOX100" s="58"/>
      <c r="BOY100" s="58"/>
      <c r="BOZ100" s="58"/>
      <c r="BPA100" s="58"/>
      <c r="BPB100" s="58"/>
      <c r="BPC100" s="58"/>
      <c r="BPD100" s="58"/>
      <c r="BPE100" s="58"/>
      <c r="BPF100" s="58"/>
      <c r="BPG100" s="58"/>
      <c r="BPH100" s="58"/>
      <c r="BPI100" s="58"/>
      <c r="BPJ100" s="58"/>
      <c r="BPK100" s="58"/>
      <c r="BPL100" s="58"/>
      <c r="BPM100" s="58"/>
      <c r="BPN100" s="58"/>
      <c r="BPO100" s="58"/>
      <c r="BPP100" s="58"/>
      <c r="BPQ100" s="58"/>
      <c r="BPR100" s="58"/>
      <c r="BPS100" s="58"/>
      <c r="BPT100" s="58"/>
      <c r="BPU100" s="58"/>
      <c r="BPV100" s="58"/>
      <c r="BPW100" s="58"/>
      <c r="BPX100" s="58"/>
      <c r="BPY100" s="58"/>
      <c r="BPZ100" s="58"/>
      <c r="BQA100" s="58"/>
      <c r="BQB100" s="58"/>
      <c r="BQC100" s="58"/>
      <c r="BQD100" s="58"/>
      <c r="BQE100" s="58"/>
      <c r="BQF100" s="58"/>
      <c r="BQG100" s="58"/>
      <c r="BQH100" s="58"/>
      <c r="BQI100" s="58"/>
      <c r="BQJ100" s="58"/>
      <c r="BQK100" s="58"/>
      <c r="BQL100" s="58"/>
      <c r="BQM100" s="58"/>
      <c r="BQN100" s="58"/>
      <c r="BQO100" s="58"/>
      <c r="BQP100" s="58"/>
      <c r="BQQ100" s="58"/>
      <c r="BQR100" s="58"/>
      <c r="BQS100" s="58"/>
      <c r="BQT100" s="58"/>
      <c r="BQU100" s="58"/>
      <c r="BQV100" s="58"/>
      <c r="BQW100" s="58"/>
      <c r="BQX100" s="58"/>
      <c r="BQY100" s="58"/>
      <c r="BQZ100" s="58"/>
      <c r="BRA100" s="58"/>
      <c r="BRB100" s="58"/>
      <c r="BRC100" s="58"/>
      <c r="BRD100" s="58"/>
      <c r="BRE100" s="58"/>
      <c r="BRF100" s="58"/>
      <c r="BRG100" s="58"/>
      <c r="BRH100" s="58"/>
      <c r="BRI100" s="58"/>
      <c r="BRJ100" s="58"/>
      <c r="BRK100" s="58"/>
      <c r="BRL100" s="58"/>
      <c r="BRM100" s="58"/>
      <c r="BRN100" s="58"/>
      <c r="BRO100" s="58"/>
      <c r="BRP100" s="58"/>
      <c r="BRQ100" s="58"/>
      <c r="BRR100" s="58"/>
      <c r="BRS100" s="58"/>
      <c r="BRT100" s="58"/>
      <c r="BRU100" s="58"/>
      <c r="BRV100" s="58"/>
      <c r="BRW100" s="58"/>
      <c r="BRX100" s="58"/>
      <c r="BRY100" s="58"/>
      <c r="BRZ100" s="58"/>
      <c r="BSA100" s="58"/>
      <c r="BSB100" s="58"/>
      <c r="BSC100" s="58"/>
      <c r="BSD100" s="58"/>
      <c r="BSE100" s="58"/>
      <c r="BSF100" s="58"/>
      <c r="BSG100" s="58"/>
      <c r="BSH100" s="58"/>
      <c r="BSI100" s="58"/>
      <c r="BSJ100" s="58"/>
      <c r="BSK100" s="58"/>
      <c r="BSL100" s="58"/>
      <c r="BSM100" s="58"/>
      <c r="BSN100" s="58"/>
      <c r="BSO100" s="58"/>
      <c r="BSP100" s="58"/>
      <c r="BSQ100" s="58"/>
      <c r="BSR100" s="58"/>
      <c r="BSS100" s="58"/>
      <c r="BST100" s="58"/>
      <c r="BSU100" s="58"/>
      <c r="BSV100" s="58"/>
      <c r="BSW100" s="58"/>
      <c r="BSX100" s="58"/>
      <c r="BSY100" s="58"/>
      <c r="BSZ100" s="58"/>
      <c r="BTA100" s="58"/>
      <c r="BTB100" s="58"/>
      <c r="BTC100" s="58"/>
      <c r="BTD100" s="58"/>
      <c r="BTE100" s="58"/>
      <c r="BTF100" s="58"/>
      <c r="BTG100" s="58"/>
      <c r="BTH100" s="58"/>
      <c r="BTI100" s="58"/>
      <c r="BTJ100" s="58"/>
      <c r="BTK100" s="58"/>
      <c r="BTL100" s="58"/>
      <c r="BTM100" s="58"/>
      <c r="BTN100" s="58"/>
      <c r="BTO100" s="58"/>
      <c r="BTP100" s="58"/>
      <c r="BTQ100" s="58"/>
      <c r="BTR100" s="58"/>
      <c r="BTS100" s="58"/>
      <c r="BTT100" s="58"/>
      <c r="BTU100" s="58"/>
      <c r="BTV100" s="58"/>
      <c r="BTW100" s="58"/>
      <c r="BTX100" s="58"/>
      <c r="BTY100" s="58"/>
      <c r="BTZ100" s="58"/>
      <c r="BUA100" s="58"/>
      <c r="BUB100" s="58"/>
      <c r="BUC100" s="58"/>
      <c r="BUD100" s="58"/>
      <c r="BUE100" s="58"/>
      <c r="BUF100" s="58"/>
      <c r="BUG100" s="58"/>
      <c r="BUH100" s="58"/>
      <c r="BUI100" s="58"/>
      <c r="BUJ100" s="58"/>
      <c r="BUK100" s="58"/>
      <c r="BUL100" s="58"/>
      <c r="BUM100" s="58"/>
      <c r="BUN100" s="58"/>
      <c r="BUO100" s="58"/>
      <c r="BUP100" s="58"/>
      <c r="BUQ100" s="58"/>
      <c r="BUR100" s="58"/>
      <c r="BUS100" s="58"/>
      <c r="BUT100" s="58"/>
      <c r="BUU100" s="58"/>
      <c r="BUV100" s="58"/>
      <c r="BUW100" s="58"/>
      <c r="BUX100" s="58"/>
      <c r="BUY100" s="58"/>
      <c r="BUZ100" s="58"/>
      <c r="BVA100" s="58"/>
      <c r="BVB100" s="58"/>
      <c r="BVC100" s="58"/>
      <c r="BVD100" s="58"/>
      <c r="BVE100" s="58"/>
      <c r="BVF100" s="58"/>
      <c r="BVG100" s="58"/>
      <c r="BVH100" s="58"/>
      <c r="BVI100" s="58"/>
      <c r="BVJ100" s="58"/>
      <c r="BVK100" s="58"/>
      <c r="BVL100" s="58"/>
      <c r="BVM100" s="58"/>
      <c r="BVN100" s="58"/>
      <c r="BVO100" s="58"/>
      <c r="BVP100" s="58"/>
      <c r="BVQ100" s="58"/>
      <c r="BVR100" s="58"/>
      <c r="BVS100" s="58"/>
      <c r="BVT100" s="58"/>
      <c r="BVU100" s="58"/>
      <c r="BVV100" s="58"/>
      <c r="BVW100" s="58"/>
      <c r="BVX100" s="58"/>
      <c r="BVY100" s="58"/>
      <c r="BVZ100" s="58"/>
      <c r="BWA100" s="58"/>
      <c r="BWB100" s="58"/>
      <c r="BWC100" s="58"/>
      <c r="BWD100" s="58"/>
      <c r="BWE100" s="58"/>
      <c r="BWF100" s="58"/>
      <c r="BWG100" s="58"/>
      <c r="BWH100" s="58"/>
      <c r="BWI100" s="58"/>
      <c r="BWJ100" s="58"/>
      <c r="BWK100" s="58"/>
      <c r="BWL100" s="58"/>
      <c r="BWM100" s="58"/>
      <c r="BWN100" s="58"/>
      <c r="BWO100" s="58"/>
      <c r="BWP100" s="58"/>
      <c r="BWQ100" s="58"/>
      <c r="BWR100" s="58"/>
      <c r="BWS100" s="58"/>
      <c r="BWT100" s="58"/>
      <c r="BWU100" s="58"/>
      <c r="BWV100" s="58"/>
      <c r="BWW100" s="58"/>
      <c r="BWX100" s="58"/>
      <c r="BWY100" s="58"/>
      <c r="BWZ100" s="58"/>
      <c r="BXA100" s="58"/>
      <c r="BXB100" s="58"/>
      <c r="BXC100" s="58"/>
      <c r="BXD100" s="58"/>
      <c r="BXE100" s="58"/>
      <c r="BXF100" s="58"/>
      <c r="BXG100" s="58"/>
      <c r="BXH100" s="58"/>
      <c r="BXI100" s="58"/>
      <c r="BXJ100" s="58"/>
      <c r="BXK100" s="58"/>
      <c r="BXL100" s="58"/>
      <c r="BXM100" s="58"/>
      <c r="BXN100" s="58"/>
      <c r="BXO100" s="58"/>
      <c r="BXP100" s="58"/>
      <c r="BXQ100" s="58"/>
      <c r="BXR100" s="58"/>
      <c r="BXS100" s="58"/>
      <c r="BXT100" s="58"/>
      <c r="BXU100" s="58"/>
      <c r="BXV100" s="58"/>
      <c r="BXW100" s="58"/>
      <c r="BXX100" s="58"/>
      <c r="BXY100" s="58"/>
      <c r="BXZ100" s="58"/>
      <c r="BYA100" s="58"/>
      <c r="BYB100" s="58"/>
      <c r="BYC100" s="58"/>
      <c r="BYD100" s="58"/>
      <c r="BYE100" s="58"/>
      <c r="BYF100" s="58"/>
      <c r="BYG100" s="58"/>
      <c r="BYH100" s="58"/>
      <c r="BYI100" s="58"/>
      <c r="BYJ100" s="58"/>
      <c r="BYK100" s="58"/>
      <c r="BYL100" s="58"/>
      <c r="BYM100" s="58"/>
      <c r="BYN100" s="58"/>
      <c r="BYO100" s="58"/>
      <c r="BYP100" s="58"/>
      <c r="BYQ100" s="58"/>
      <c r="BYR100" s="58"/>
      <c r="BYS100" s="58"/>
      <c r="BYT100" s="58"/>
      <c r="BYU100" s="58"/>
      <c r="BYV100" s="58"/>
      <c r="BYW100" s="58"/>
      <c r="BYX100" s="58"/>
      <c r="BYY100" s="58"/>
      <c r="BYZ100" s="58"/>
      <c r="BZA100" s="58"/>
      <c r="BZB100" s="58"/>
      <c r="BZC100" s="58"/>
      <c r="BZD100" s="58"/>
      <c r="BZE100" s="58"/>
      <c r="BZF100" s="58"/>
      <c r="BZG100" s="58"/>
      <c r="BZH100" s="58"/>
      <c r="BZI100" s="58"/>
      <c r="BZJ100" s="58"/>
      <c r="BZK100" s="58"/>
      <c r="BZL100" s="58"/>
      <c r="BZM100" s="58"/>
      <c r="BZN100" s="58"/>
      <c r="BZO100" s="58"/>
      <c r="BZP100" s="58"/>
      <c r="BZQ100" s="58"/>
      <c r="BZR100" s="58"/>
      <c r="BZS100" s="58"/>
      <c r="BZT100" s="58"/>
      <c r="BZU100" s="58"/>
      <c r="BZV100" s="58"/>
      <c r="BZW100" s="58"/>
      <c r="BZX100" s="58"/>
      <c r="BZY100" s="58"/>
      <c r="BZZ100" s="58"/>
      <c r="CAA100" s="58"/>
      <c r="CAB100" s="58"/>
      <c r="CAC100" s="58"/>
      <c r="CAD100" s="58"/>
      <c r="CAE100" s="58"/>
      <c r="CAF100" s="58"/>
      <c r="CAG100" s="58"/>
      <c r="CAH100" s="58"/>
      <c r="CAI100" s="58"/>
      <c r="CAJ100" s="58"/>
      <c r="CAK100" s="58"/>
      <c r="CAL100" s="58"/>
      <c r="CAM100" s="58"/>
      <c r="CAN100" s="58"/>
      <c r="CAO100" s="58"/>
      <c r="CAP100" s="58"/>
      <c r="CAQ100" s="58"/>
      <c r="CAR100" s="58"/>
      <c r="CAS100" s="58"/>
      <c r="CAT100" s="58"/>
      <c r="CAU100" s="58"/>
      <c r="CAV100" s="58"/>
      <c r="CAW100" s="58"/>
      <c r="CAX100" s="58"/>
      <c r="CAY100" s="58"/>
      <c r="CAZ100" s="58"/>
      <c r="CBA100" s="58"/>
      <c r="CBB100" s="58"/>
      <c r="CBC100" s="58"/>
      <c r="CBD100" s="58"/>
      <c r="CBE100" s="58"/>
      <c r="CBF100" s="58"/>
      <c r="CBG100" s="58"/>
      <c r="CBH100" s="58"/>
      <c r="CBI100" s="58"/>
      <c r="CBJ100" s="58"/>
      <c r="CBK100" s="58"/>
      <c r="CBL100" s="58"/>
      <c r="CBM100" s="58"/>
      <c r="CBN100" s="58"/>
      <c r="CBO100" s="58"/>
      <c r="CBP100" s="58"/>
      <c r="CBQ100" s="58"/>
      <c r="CBR100" s="58"/>
      <c r="CBS100" s="58"/>
      <c r="CBT100" s="58"/>
      <c r="CBU100" s="58"/>
      <c r="CBV100" s="58"/>
      <c r="CBW100" s="58"/>
      <c r="CBX100" s="58"/>
      <c r="CBY100" s="58"/>
      <c r="CBZ100" s="58"/>
      <c r="CCA100" s="58"/>
      <c r="CCB100" s="58"/>
      <c r="CCC100" s="58"/>
      <c r="CCD100" s="58"/>
      <c r="CCE100" s="58"/>
      <c r="CCF100" s="58"/>
      <c r="CCG100" s="58"/>
      <c r="CCH100" s="58"/>
      <c r="CCI100" s="58"/>
      <c r="CCJ100" s="58"/>
      <c r="CCK100" s="58"/>
      <c r="CCL100" s="58"/>
      <c r="CCM100" s="58"/>
      <c r="CCN100" s="58"/>
      <c r="CCO100" s="58"/>
      <c r="CCP100" s="58"/>
      <c r="CCQ100" s="58"/>
      <c r="CCR100" s="58"/>
      <c r="CCS100" s="58"/>
      <c r="CCT100" s="58"/>
      <c r="CCU100" s="58"/>
      <c r="CCV100" s="58"/>
      <c r="CCW100" s="58"/>
      <c r="CCX100" s="58"/>
      <c r="CCY100" s="58"/>
      <c r="CCZ100" s="58"/>
      <c r="CDA100" s="58"/>
      <c r="CDB100" s="58"/>
      <c r="CDC100" s="58"/>
      <c r="CDD100" s="58"/>
      <c r="CDE100" s="58"/>
      <c r="CDF100" s="58"/>
      <c r="CDG100" s="58"/>
      <c r="CDH100" s="58"/>
      <c r="CDI100" s="58"/>
      <c r="CDJ100" s="58"/>
      <c r="CDK100" s="58"/>
      <c r="CDL100" s="58"/>
      <c r="CDM100" s="58"/>
      <c r="CDN100" s="58"/>
      <c r="CDO100" s="58"/>
      <c r="CDP100" s="58"/>
      <c r="CDQ100" s="58"/>
      <c r="CDR100" s="58"/>
      <c r="CDS100" s="58"/>
      <c r="CDT100" s="58"/>
      <c r="CDU100" s="58"/>
      <c r="CDV100" s="58"/>
      <c r="CDW100" s="58"/>
      <c r="CDX100" s="58"/>
      <c r="CDY100" s="58"/>
      <c r="CDZ100" s="58"/>
      <c r="CEA100" s="58"/>
      <c r="CEB100" s="58"/>
      <c r="CEC100" s="58"/>
      <c r="CED100" s="58"/>
      <c r="CEE100" s="58"/>
      <c r="CEF100" s="58"/>
      <c r="CEG100" s="58"/>
      <c r="CEH100" s="58"/>
      <c r="CEI100" s="58"/>
      <c r="CEJ100" s="58"/>
      <c r="CEK100" s="58"/>
      <c r="CEL100" s="58"/>
      <c r="CEM100" s="58"/>
      <c r="CEN100" s="58"/>
      <c r="CEO100" s="58"/>
      <c r="CEP100" s="58"/>
      <c r="CEQ100" s="58"/>
      <c r="CER100" s="58"/>
      <c r="CES100" s="58"/>
      <c r="CET100" s="58"/>
      <c r="CEU100" s="58"/>
      <c r="CEV100" s="58"/>
      <c r="CEW100" s="58"/>
      <c r="CEX100" s="58"/>
      <c r="CEY100" s="58"/>
      <c r="CEZ100" s="58"/>
      <c r="CFA100" s="58"/>
      <c r="CFB100" s="58"/>
      <c r="CFC100" s="58"/>
      <c r="CFD100" s="58"/>
      <c r="CFE100" s="58"/>
      <c r="CFF100" s="58"/>
      <c r="CFG100" s="58"/>
      <c r="CFH100" s="58"/>
      <c r="CFI100" s="58"/>
      <c r="CFJ100" s="58"/>
      <c r="CFK100" s="58"/>
      <c r="CFL100" s="58"/>
      <c r="CFM100" s="58"/>
      <c r="CFN100" s="58"/>
      <c r="CFO100" s="58"/>
      <c r="CFP100" s="58"/>
      <c r="CFQ100" s="58"/>
      <c r="CFR100" s="58"/>
      <c r="CFS100" s="58"/>
      <c r="CFT100" s="58"/>
      <c r="CFU100" s="58"/>
      <c r="CFV100" s="58"/>
      <c r="CFW100" s="58"/>
      <c r="CFX100" s="58"/>
      <c r="CFY100" s="58"/>
      <c r="CFZ100" s="58"/>
      <c r="CGA100" s="58"/>
      <c r="CGB100" s="58"/>
      <c r="CGC100" s="58"/>
      <c r="CGD100" s="58"/>
      <c r="CGE100" s="58"/>
      <c r="CGF100" s="58"/>
      <c r="CGG100" s="58"/>
      <c r="CGH100" s="58"/>
      <c r="CGI100" s="58"/>
      <c r="CGJ100" s="58"/>
      <c r="CGK100" s="58"/>
      <c r="CGL100" s="58"/>
      <c r="CGM100" s="58"/>
      <c r="CGN100" s="58"/>
      <c r="CGO100" s="58"/>
      <c r="CGP100" s="58"/>
      <c r="CGQ100" s="58"/>
      <c r="CGR100" s="58"/>
      <c r="CGS100" s="58"/>
      <c r="CGT100" s="58"/>
      <c r="CGU100" s="58"/>
      <c r="CGV100" s="58"/>
      <c r="CGW100" s="58"/>
      <c r="CGX100" s="58"/>
      <c r="CGY100" s="58"/>
      <c r="CGZ100" s="58"/>
      <c r="CHA100" s="58"/>
      <c r="CHB100" s="58"/>
      <c r="CHC100" s="58"/>
      <c r="CHD100" s="58"/>
      <c r="CHE100" s="58"/>
      <c r="CHF100" s="58"/>
      <c r="CHG100" s="58"/>
      <c r="CHH100" s="58"/>
      <c r="CHI100" s="58"/>
      <c r="CHJ100" s="58"/>
      <c r="CHK100" s="58"/>
      <c r="CHL100" s="58"/>
      <c r="CHM100" s="58"/>
      <c r="CHN100" s="58"/>
      <c r="CHO100" s="58"/>
      <c r="CHP100" s="58"/>
      <c r="CHQ100" s="58"/>
      <c r="CHR100" s="58"/>
      <c r="CHS100" s="58"/>
      <c r="CHT100" s="58"/>
      <c r="CHU100" s="58"/>
      <c r="CHV100" s="58"/>
      <c r="CHW100" s="58"/>
      <c r="CHX100" s="58"/>
      <c r="CHY100" s="58"/>
      <c r="CHZ100" s="58"/>
      <c r="CIA100" s="58"/>
      <c r="CIB100" s="58"/>
      <c r="CIC100" s="58"/>
      <c r="CID100" s="58"/>
      <c r="CIE100" s="58"/>
      <c r="CIF100" s="58"/>
      <c r="CIG100" s="58"/>
      <c r="CIH100" s="58"/>
      <c r="CII100" s="58"/>
      <c r="CIJ100" s="58"/>
      <c r="CIK100" s="58"/>
      <c r="CIL100" s="58"/>
      <c r="CIM100" s="58"/>
      <c r="CIN100" s="58"/>
      <c r="CIO100" s="58"/>
      <c r="CIP100" s="58"/>
      <c r="CIQ100" s="58"/>
      <c r="CIR100" s="58"/>
      <c r="CIS100" s="58"/>
      <c r="CIT100" s="58"/>
      <c r="CIU100" s="58"/>
      <c r="CIV100" s="58"/>
      <c r="CIW100" s="58"/>
      <c r="CIX100" s="58"/>
      <c r="CIY100" s="58"/>
      <c r="CIZ100" s="58"/>
      <c r="CJA100" s="58"/>
      <c r="CJB100" s="58"/>
      <c r="CJC100" s="58"/>
      <c r="CJD100" s="58"/>
      <c r="CJE100" s="58"/>
      <c r="CJF100" s="58"/>
      <c r="CJG100" s="58"/>
      <c r="CJH100" s="58"/>
      <c r="CJI100" s="58"/>
      <c r="CJJ100" s="58"/>
      <c r="CJK100" s="58"/>
      <c r="CJL100" s="58"/>
      <c r="CJM100" s="58"/>
      <c r="CJN100" s="58"/>
      <c r="CJO100" s="58"/>
      <c r="CJP100" s="58"/>
      <c r="CJQ100" s="58"/>
      <c r="CJR100" s="58"/>
      <c r="CJS100" s="58"/>
      <c r="CJT100" s="58"/>
      <c r="CJU100" s="58"/>
      <c r="CJV100" s="58"/>
      <c r="CJW100" s="58"/>
      <c r="CJX100" s="58"/>
      <c r="CJY100" s="58"/>
      <c r="CJZ100" s="58"/>
      <c r="CKA100" s="58"/>
      <c r="CKB100" s="58"/>
      <c r="CKC100" s="58"/>
      <c r="CKD100" s="58"/>
      <c r="CKE100" s="58"/>
      <c r="CKF100" s="58"/>
      <c r="CKG100" s="58"/>
      <c r="CKH100" s="58"/>
      <c r="CKI100" s="58"/>
      <c r="CKJ100" s="58"/>
      <c r="CKK100" s="58"/>
      <c r="CKL100" s="58"/>
      <c r="CKM100" s="58"/>
      <c r="CKN100" s="58"/>
      <c r="CKO100" s="58"/>
      <c r="CKP100" s="58"/>
      <c r="CKQ100" s="58"/>
      <c r="CKR100" s="58"/>
      <c r="CKS100" s="58"/>
      <c r="CKT100" s="58"/>
      <c r="CKU100" s="58"/>
      <c r="CKV100" s="58"/>
      <c r="CKW100" s="58"/>
      <c r="CKX100" s="58"/>
      <c r="CKY100" s="58"/>
      <c r="CKZ100" s="58"/>
      <c r="CLA100" s="58"/>
      <c r="CLB100" s="58"/>
      <c r="CLC100" s="58"/>
      <c r="CLD100" s="58"/>
      <c r="CLE100" s="58"/>
      <c r="CLF100" s="58"/>
      <c r="CLG100" s="58"/>
      <c r="CLH100" s="58"/>
      <c r="CLI100" s="58"/>
      <c r="CLJ100" s="58"/>
      <c r="CLK100" s="58"/>
      <c r="CLL100" s="58"/>
      <c r="CLM100" s="58"/>
      <c r="CLN100" s="58"/>
      <c r="CLO100" s="58"/>
      <c r="CLP100" s="58"/>
      <c r="CLQ100" s="58"/>
      <c r="CLR100" s="58"/>
      <c r="CLS100" s="58"/>
      <c r="CLT100" s="58"/>
      <c r="CLU100" s="58"/>
      <c r="CLV100" s="58"/>
      <c r="CLW100" s="58"/>
      <c r="CLX100" s="58"/>
      <c r="CLY100" s="58"/>
      <c r="CLZ100" s="58"/>
      <c r="CMA100" s="58"/>
      <c r="CMB100" s="58"/>
      <c r="CMC100" s="58"/>
      <c r="CMD100" s="58"/>
      <c r="CME100" s="58"/>
      <c r="CMF100" s="58"/>
      <c r="CMG100" s="58"/>
      <c r="CMH100" s="58"/>
      <c r="CMI100" s="58"/>
      <c r="CMJ100" s="58"/>
      <c r="CMK100" s="58"/>
      <c r="CML100" s="58"/>
      <c r="CMM100" s="58"/>
      <c r="CMN100" s="58"/>
      <c r="CMO100" s="58"/>
      <c r="CMP100" s="58"/>
      <c r="CMQ100" s="58"/>
      <c r="CMR100" s="58"/>
      <c r="CMS100" s="58"/>
      <c r="CMT100" s="58"/>
      <c r="CMU100" s="58"/>
      <c r="CMV100" s="58"/>
      <c r="CMW100" s="58"/>
      <c r="CMX100" s="58"/>
      <c r="CMY100" s="58"/>
      <c r="CMZ100" s="58"/>
      <c r="CNA100" s="58"/>
      <c r="CNB100" s="58"/>
      <c r="CNC100" s="58"/>
      <c r="CND100" s="58"/>
      <c r="CNE100" s="58"/>
      <c r="CNF100" s="58"/>
      <c r="CNG100" s="58"/>
      <c r="CNH100" s="58"/>
      <c r="CNI100" s="58"/>
      <c r="CNJ100" s="58"/>
      <c r="CNK100" s="58"/>
      <c r="CNL100" s="58"/>
      <c r="CNM100" s="58"/>
      <c r="CNN100" s="58"/>
      <c r="CNO100" s="58"/>
      <c r="CNP100" s="58"/>
      <c r="CNQ100" s="58"/>
      <c r="CNR100" s="58"/>
      <c r="CNS100" s="58"/>
      <c r="CNT100" s="58"/>
      <c r="CNU100" s="58"/>
      <c r="CNV100" s="58"/>
      <c r="CNW100" s="58"/>
      <c r="CNX100" s="58"/>
      <c r="CNY100" s="58"/>
      <c r="CNZ100" s="58"/>
      <c r="COA100" s="58"/>
      <c r="COB100" s="58"/>
      <c r="COC100" s="58"/>
      <c r="COD100" s="58"/>
      <c r="COE100" s="58"/>
      <c r="COF100" s="58"/>
      <c r="COG100" s="58"/>
      <c r="COH100" s="58"/>
      <c r="COI100" s="58"/>
      <c r="COJ100" s="58"/>
      <c r="COK100" s="58"/>
      <c r="COL100" s="58"/>
      <c r="COM100" s="58"/>
      <c r="CON100" s="58"/>
      <c r="COO100" s="58"/>
      <c r="COP100" s="58"/>
      <c r="COQ100" s="58"/>
      <c r="COR100" s="58"/>
      <c r="COS100" s="58"/>
      <c r="COT100" s="58"/>
      <c r="COU100" s="58"/>
      <c r="COV100" s="58"/>
      <c r="COW100" s="58"/>
      <c r="COX100" s="58"/>
      <c r="COY100" s="58"/>
      <c r="COZ100" s="58"/>
      <c r="CPA100" s="58"/>
      <c r="CPB100" s="58"/>
      <c r="CPC100" s="58"/>
      <c r="CPD100" s="58"/>
      <c r="CPE100" s="58"/>
      <c r="CPF100" s="58"/>
      <c r="CPG100" s="58"/>
      <c r="CPH100" s="58"/>
      <c r="CPI100" s="58"/>
      <c r="CPJ100" s="58"/>
      <c r="CPK100" s="58"/>
      <c r="CPL100" s="58"/>
      <c r="CPM100" s="58"/>
      <c r="CPN100" s="58"/>
      <c r="CPO100" s="58"/>
      <c r="CPP100" s="58"/>
      <c r="CPQ100" s="58"/>
      <c r="CPR100" s="58"/>
      <c r="CPS100" s="58"/>
      <c r="CPT100" s="58"/>
      <c r="CPU100" s="58"/>
      <c r="CPV100" s="58"/>
      <c r="CPW100" s="58"/>
      <c r="CPX100" s="58"/>
      <c r="CPY100" s="58"/>
      <c r="CPZ100" s="58"/>
      <c r="CQA100" s="58"/>
      <c r="CQB100" s="58"/>
      <c r="CQC100" s="58"/>
      <c r="CQD100" s="58"/>
      <c r="CQE100" s="58"/>
      <c r="CQF100" s="58"/>
      <c r="CQG100" s="58"/>
      <c r="CQH100" s="58"/>
      <c r="CQI100" s="58"/>
      <c r="CQJ100" s="58"/>
      <c r="CQK100" s="58"/>
      <c r="CQL100" s="58"/>
      <c r="CQM100" s="58"/>
      <c r="CQN100" s="58"/>
      <c r="CQO100" s="58"/>
      <c r="CQP100" s="58"/>
      <c r="CQQ100" s="58"/>
      <c r="CQR100" s="58"/>
      <c r="CQS100" s="58"/>
      <c r="CQT100" s="58"/>
      <c r="CQU100" s="58"/>
      <c r="CQV100" s="58"/>
      <c r="CQW100" s="58"/>
      <c r="CQX100" s="58"/>
      <c r="CQY100" s="58"/>
      <c r="CQZ100" s="58"/>
      <c r="CRA100" s="58"/>
      <c r="CRB100" s="58"/>
      <c r="CRC100" s="58"/>
      <c r="CRD100" s="58"/>
      <c r="CRE100" s="58"/>
      <c r="CRF100" s="58"/>
      <c r="CRG100" s="58"/>
      <c r="CRH100" s="58"/>
      <c r="CRI100" s="58"/>
      <c r="CRJ100" s="58"/>
      <c r="CRK100" s="58"/>
      <c r="CRL100" s="58"/>
      <c r="CRM100" s="58"/>
      <c r="CRN100" s="58"/>
      <c r="CRO100" s="58"/>
      <c r="CRP100" s="58"/>
      <c r="CRQ100" s="58"/>
      <c r="CRR100" s="58"/>
      <c r="CRS100" s="58"/>
      <c r="CRT100" s="58"/>
      <c r="CRU100" s="58"/>
      <c r="CRV100" s="58"/>
      <c r="CRW100" s="58"/>
      <c r="CRX100" s="58"/>
      <c r="CRY100" s="58"/>
      <c r="CRZ100" s="58"/>
      <c r="CSA100" s="58"/>
      <c r="CSB100" s="58"/>
      <c r="CSC100" s="58"/>
      <c r="CSD100" s="58"/>
      <c r="CSE100" s="58"/>
      <c r="CSF100" s="58"/>
      <c r="CSG100" s="58"/>
      <c r="CSH100" s="58"/>
      <c r="CSI100" s="58"/>
      <c r="CSJ100" s="58"/>
      <c r="CSK100" s="58"/>
      <c r="CSL100" s="58"/>
      <c r="CSM100" s="58"/>
      <c r="CSN100" s="58"/>
      <c r="CSO100" s="58"/>
      <c r="CSP100" s="58"/>
      <c r="CSQ100" s="58"/>
      <c r="CSR100" s="58"/>
      <c r="CSS100" s="58"/>
      <c r="CST100" s="58"/>
      <c r="CSU100" s="58"/>
      <c r="CSV100" s="58"/>
      <c r="CSW100" s="58"/>
      <c r="CSX100" s="58"/>
      <c r="CSY100" s="58"/>
      <c r="CSZ100" s="58"/>
      <c r="CTA100" s="58"/>
      <c r="CTB100" s="58"/>
      <c r="CTC100" s="58"/>
      <c r="CTD100" s="58"/>
      <c r="CTE100" s="58"/>
      <c r="CTF100" s="58"/>
      <c r="CTG100" s="58"/>
      <c r="CTH100" s="58"/>
      <c r="CTI100" s="58"/>
      <c r="CTJ100" s="58"/>
      <c r="CTK100" s="58"/>
      <c r="CTL100" s="58"/>
      <c r="CTM100" s="58"/>
      <c r="CTN100" s="58"/>
      <c r="CTO100" s="58"/>
      <c r="CTP100" s="58"/>
      <c r="CTQ100" s="58"/>
      <c r="CTR100" s="58"/>
      <c r="CTS100" s="58"/>
      <c r="CTT100" s="58"/>
      <c r="CTU100" s="58"/>
      <c r="CTV100" s="58"/>
      <c r="CTW100" s="58"/>
      <c r="CTX100" s="58"/>
      <c r="CTY100" s="58"/>
      <c r="CTZ100" s="58"/>
      <c r="CUA100" s="58"/>
      <c r="CUB100" s="58"/>
      <c r="CUC100" s="58"/>
      <c r="CUD100" s="58"/>
      <c r="CUE100" s="58"/>
      <c r="CUF100" s="58"/>
      <c r="CUG100" s="58"/>
      <c r="CUH100" s="58"/>
      <c r="CUI100" s="58"/>
      <c r="CUJ100" s="58"/>
      <c r="CUK100" s="58"/>
      <c r="CUL100" s="58"/>
      <c r="CUM100" s="58"/>
      <c r="CUN100" s="58"/>
      <c r="CUO100" s="58"/>
      <c r="CUP100" s="58"/>
      <c r="CUQ100" s="58"/>
      <c r="CUR100" s="58"/>
      <c r="CUS100" s="58"/>
      <c r="CUT100" s="58"/>
      <c r="CUU100" s="58"/>
      <c r="CUV100" s="58"/>
      <c r="CUW100" s="58"/>
      <c r="CUX100" s="58"/>
      <c r="CUY100" s="58"/>
      <c r="CUZ100" s="58"/>
      <c r="CVA100" s="58"/>
      <c r="CVB100" s="58"/>
      <c r="CVC100" s="58"/>
      <c r="CVD100" s="58"/>
      <c r="CVE100" s="58"/>
      <c r="CVF100" s="58"/>
      <c r="CVG100" s="58"/>
      <c r="CVH100" s="58"/>
      <c r="CVI100" s="58"/>
      <c r="CVJ100" s="58"/>
      <c r="CVK100" s="58"/>
      <c r="CVL100" s="58"/>
      <c r="CVM100" s="58"/>
      <c r="CVN100" s="58"/>
      <c r="CVO100" s="58"/>
      <c r="CVP100" s="58"/>
      <c r="CVQ100" s="58"/>
      <c r="CVR100" s="58"/>
      <c r="CVS100" s="58"/>
      <c r="CVT100" s="58"/>
      <c r="CVU100" s="58"/>
      <c r="CVV100" s="58"/>
      <c r="CVW100" s="58"/>
      <c r="CVX100" s="58"/>
      <c r="CVY100" s="58"/>
      <c r="CVZ100" s="58"/>
      <c r="CWA100" s="58"/>
      <c r="CWB100" s="58"/>
      <c r="CWC100" s="58"/>
      <c r="CWD100" s="58"/>
      <c r="CWE100" s="58"/>
      <c r="CWF100" s="58"/>
      <c r="CWG100" s="58"/>
      <c r="CWH100" s="58"/>
      <c r="CWI100" s="58"/>
      <c r="CWJ100" s="58"/>
      <c r="CWK100" s="58"/>
      <c r="CWL100" s="58"/>
      <c r="CWM100" s="58"/>
      <c r="CWN100" s="58"/>
      <c r="CWO100" s="58"/>
      <c r="CWP100" s="58"/>
      <c r="CWQ100" s="58"/>
      <c r="CWR100" s="58"/>
      <c r="CWS100" s="58"/>
      <c r="CWT100" s="58"/>
      <c r="CWU100" s="58"/>
      <c r="CWV100" s="58"/>
      <c r="CWW100" s="58"/>
      <c r="CWX100" s="58"/>
      <c r="CWY100" s="58"/>
      <c r="CWZ100" s="58"/>
      <c r="CXA100" s="58"/>
      <c r="CXB100" s="58"/>
      <c r="CXC100" s="58"/>
      <c r="CXD100" s="58"/>
      <c r="CXE100" s="58"/>
      <c r="CXF100" s="58"/>
      <c r="CXG100" s="58"/>
      <c r="CXH100" s="58"/>
      <c r="CXI100" s="58"/>
      <c r="CXJ100" s="58"/>
      <c r="CXK100" s="58"/>
      <c r="CXL100" s="58"/>
      <c r="CXM100" s="58"/>
      <c r="CXN100" s="58"/>
      <c r="CXO100" s="58"/>
      <c r="CXP100" s="58"/>
      <c r="CXQ100" s="58"/>
      <c r="CXR100" s="58"/>
      <c r="CXS100" s="58"/>
      <c r="CXT100" s="58"/>
      <c r="CXU100" s="58"/>
      <c r="CXV100" s="58"/>
      <c r="CXW100" s="58"/>
      <c r="CXX100" s="58"/>
      <c r="CXY100" s="58"/>
      <c r="CXZ100" s="58"/>
      <c r="CYA100" s="58"/>
      <c r="CYB100" s="58"/>
      <c r="CYC100" s="58"/>
      <c r="CYD100" s="58"/>
      <c r="CYE100" s="58"/>
      <c r="CYF100" s="58"/>
      <c r="CYG100" s="58"/>
      <c r="CYH100" s="58"/>
      <c r="CYI100" s="58"/>
      <c r="CYJ100" s="58"/>
      <c r="CYK100" s="58"/>
      <c r="CYL100" s="58"/>
      <c r="CYM100" s="58"/>
      <c r="CYN100" s="58"/>
      <c r="CYO100" s="58"/>
      <c r="CYP100" s="58"/>
      <c r="CYQ100" s="58"/>
      <c r="CYR100" s="58"/>
      <c r="CYS100" s="58"/>
      <c r="CYT100" s="58"/>
      <c r="CYU100" s="58"/>
      <c r="CYV100" s="58"/>
      <c r="CYW100" s="58"/>
      <c r="CYX100" s="58"/>
      <c r="CYY100" s="58"/>
      <c r="CYZ100" s="58"/>
      <c r="CZA100" s="58"/>
      <c r="CZB100" s="58"/>
      <c r="CZC100" s="58"/>
      <c r="CZD100" s="58"/>
      <c r="CZE100" s="58"/>
      <c r="CZF100" s="58"/>
      <c r="CZG100" s="58"/>
      <c r="CZH100" s="58"/>
      <c r="CZI100" s="58"/>
      <c r="CZJ100" s="58"/>
      <c r="CZK100" s="58"/>
      <c r="CZL100" s="58"/>
      <c r="CZM100" s="58"/>
      <c r="CZN100" s="58"/>
      <c r="CZO100" s="58"/>
      <c r="CZP100" s="58"/>
      <c r="CZQ100" s="58"/>
      <c r="CZR100" s="58"/>
      <c r="CZS100" s="58"/>
      <c r="CZT100" s="58"/>
      <c r="CZU100" s="58"/>
      <c r="CZV100" s="58"/>
      <c r="CZW100" s="58"/>
      <c r="CZX100" s="58"/>
      <c r="CZY100" s="58"/>
      <c r="CZZ100" s="58"/>
      <c r="DAA100" s="58"/>
      <c r="DAB100" s="58"/>
      <c r="DAC100" s="58"/>
      <c r="DAD100" s="58"/>
      <c r="DAE100" s="58"/>
      <c r="DAF100" s="58"/>
      <c r="DAG100" s="58"/>
      <c r="DAH100" s="58"/>
      <c r="DAI100" s="58"/>
      <c r="DAJ100" s="58"/>
      <c r="DAK100" s="58"/>
      <c r="DAL100" s="58"/>
      <c r="DAM100" s="58"/>
      <c r="DAN100" s="58"/>
      <c r="DAO100" s="58"/>
      <c r="DAP100" s="58"/>
      <c r="DAQ100" s="58"/>
      <c r="DAR100" s="58"/>
      <c r="DAS100" s="58"/>
      <c r="DAT100" s="58"/>
      <c r="DAU100" s="58"/>
      <c r="DAV100" s="58"/>
      <c r="DAW100" s="58"/>
      <c r="DAX100" s="58"/>
      <c r="DAY100" s="58"/>
      <c r="DAZ100" s="58"/>
      <c r="DBA100" s="58"/>
      <c r="DBB100" s="58"/>
      <c r="DBC100" s="58"/>
      <c r="DBD100" s="58"/>
      <c r="DBE100" s="58"/>
      <c r="DBF100" s="58"/>
      <c r="DBG100" s="58"/>
      <c r="DBH100" s="58"/>
      <c r="DBI100" s="58"/>
      <c r="DBJ100" s="58"/>
      <c r="DBK100" s="58"/>
      <c r="DBL100" s="58"/>
      <c r="DBM100" s="58"/>
      <c r="DBN100" s="58"/>
      <c r="DBO100" s="58"/>
      <c r="DBP100" s="58"/>
      <c r="DBQ100" s="58"/>
      <c r="DBR100" s="58"/>
      <c r="DBS100" s="58"/>
      <c r="DBT100" s="58"/>
      <c r="DBU100" s="58"/>
      <c r="DBV100" s="58"/>
      <c r="DBW100" s="58"/>
      <c r="DBX100" s="58"/>
      <c r="DBY100" s="58"/>
      <c r="DBZ100" s="58"/>
      <c r="DCA100" s="58"/>
      <c r="DCB100" s="58"/>
      <c r="DCC100" s="58"/>
      <c r="DCD100" s="58"/>
      <c r="DCE100" s="58"/>
      <c r="DCF100" s="58"/>
      <c r="DCG100" s="58"/>
      <c r="DCH100" s="58"/>
      <c r="DCI100" s="58"/>
      <c r="DCJ100" s="58"/>
      <c r="DCK100" s="58"/>
      <c r="DCL100" s="58"/>
      <c r="DCM100" s="58"/>
      <c r="DCN100" s="58"/>
      <c r="DCO100" s="58"/>
      <c r="DCP100" s="58"/>
      <c r="DCQ100" s="58"/>
      <c r="DCR100" s="58"/>
      <c r="DCS100" s="58"/>
      <c r="DCT100" s="58"/>
      <c r="DCU100" s="58"/>
      <c r="DCV100" s="58"/>
      <c r="DCW100" s="58"/>
      <c r="DCX100" s="58"/>
      <c r="DCY100" s="58"/>
      <c r="DCZ100" s="58"/>
      <c r="DDA100" s="58"/>
      <c r="DDB100" s="58"/>
      <c r="DDC100" s="58"/>
      <c r="DDD100" s="58"/>
      <c r="DDE100" s="58"/>
      <c r="DDF100" s="58"/>
      <c r="DDG100" s="58"/>
      <c r="DDH100" s="58"/>
      <c r="DDI100" s="58"/>
      <c r="DDJ100" s="58"/>
      <c r="DDK100" s="58"/>
      <c r="DDL100" s="58"/>
      <c r="DDM100" s="58"/>
      <c r="DDN100" s="58"/>
      <c r="DDO100" s="58"/>
      <c r="DDP100" s="58"/>
      <c r="DDQ100" s="58"/>
      <c r="DDR100" s="58"/>
      <c r="DDS100" s="58"/>
      <c r="DDT100" s="58"/>
      <c r="DDU100" s="58"/>
      <c r="DDV100" s="58"/>
      <c r="DDW100" s="58"/>
      <c r="DDX100" s="58"/>
      <c r="DDY100" s="58"/>
      <c r="DDZ100" s="58"/>
      <c r="DEA100" s="58"/>
      <c r="DEB100" s="58"/>
      <c r="DEC100" s="58"/>
      <c r="DED100" s="58"/>
      <c r="DEE100" s="58"/>
      <c r="DEF100" s="58"/>
      <c r="DEG100" s="58"/>
      <c r="DEH100" s="58"/>
      <c r="DEI100" s="58"/>
      <c r="DEJ100" s="58"/>
      <c r="DEK100" s="58"/>
      <c r="DEL100" s="58"/>
      <c r="DEM100" s="58"/>
      <c r="DEN100" s="58"/>
      <c r="DEO100" s="58"/>
      <c r="DEP100" s="58"/>
      <c r="DEQ100" s="58"/>
      <c r="DER100" s="58"/>
      <c r="DES100" s="58"/>
      <c r="DET100" s="58"/>
      <c r="DEU100" s="58"/>
      <c r="DEV100" s="58"/>
      <c r="DEW100" s="58"/>
      <c r="DEX100" s="58"/>
      <c r="DEY100" s="58"/>
      <c r="DEZ100" s="58"/>
      <c r="DFA100" s="58"/>
      <c r="DFB100" s="58"/>
      <c r="DFC100" s="58"/>
      <c r="DFD100" s="58"/>
      <c r="DFE100" s="58"/>
      <c r="DFF100" s="58"/>
      <c r="DFG100" s="58"/>
      <c r="DFH100" s="58"/>
      <c r="DFI100" s="58"/>
      <c r="DFJ100" s="58"/>
      <c r="DFK100" s="58"/>
      <c r="DFL100" s="58"/>
      <c r="DFM100" s="58"/>
      <c r="DFN100" s="58"/>
      <c r="DFO100" s="58"/>
      <c r="DFP100" s="58"/>
      <c r="DFQ100" s="58"/>
      <c r="DFR100" s="58"/>
      <c r="DFS100" s="58"/>
      <c r="DFT100" s="58"/>
      <c r="DFU100" s="58"/>
      <c r="DFV100" s="58"/>
      <c r="DFW100" s="58"/>
      <c r="DFX100" s="58"/>
      <c r="DFY100" s="58"/>
      <c r="DFZ100" s="58"/>
      <c r="DGA100" s="58"/>
      <c r="DGB100" s="58"/>
      <c r="DGC100" s="58"/>
      <c r="DGD100" s="58"/>
      <c r="DGE100" s="58"/>
      <c r="DGF100" s="58"/>
      <c r="DGG100" s="58"/>
      <c r="DGH100" s="58"/>
      <c r="DGI100" s="58"/>
      <c r="DGJ100" s="58"/>
      <c r="DGK100" s="58"/>
      <c r="DGL100" s="58"/>
      <c r="DGM100" s="58"/>
      <c r="DGN100" s="58"/>
      <c r="DGO100" s="58"/>
      <c r="DGP100" s="58"/>
      <c r="DGQ100" s="58"/>
      <c r="DGR100" s="58"/>
      <c r="DGS100" s="58"/>
      <c r="DGT100" s="58"/>
      <c r="DGU100" s="58"/>
      <c r="DGV100" s="58"/>
      <c r="DGW100" s="58"/>
      <c r="DGX100" s="58"/>
      <c r="DGY100" s="58"/>
      <c r="DGZ100" s="58"/>
      <c r="DHA100" s="58"/>
      <c r="DHB100" s="58"/>
      <c r="DHC100" s="58"/>
      <c r="DHD100" s="58"/>
      <c r="DHE100" s="58"/>
      <c r="DHF100" s="58"/>
      <c r="DHG100" s="58"/>
      <c r="DHH100" s="58"/>
      <c r="DHI100" s="58"/>
      <c r="DHJ100" s="58"/>
      <c r="DHK100" s="58"/>
      <c r="DHL100" s="58"/>
      <c r="DHM100" s="58"/>
      <c r="DHN100" s="58"/>
      <c r="DHO100" s="58"/>
      <c r="DHP100" s="58"/>
      <c r="DHQ100" s="58"/>
      <c r="DHR100" s="58"/>
      <c r="DHS100" s="58"/>
      <c r="DHT100" s="58"/>
      <c r="DHU100" s="58"/>
      <c r="DHV100" s="58"/>
      <c r="DHW100" s="58"/>
      <c r="DHX100" s="58"/>
      <c r="DHY100" s="58"/>
      <c r="DHZ100" s="58"/>
      <c r="DIA100" s="58"/>
      <c r="DIB100" s="58"/>
      <c r="DIC100" s="58"/>
      <c r="DID100" s="58"/>
      <c r="DIE100" s="58"/>
      <c r="DIF100" s="58"/>
      <c r="DIG100" s="58"/>
      <c r="DIH100" s="58"/>
      <c r="DII100" s="58"/>
      <c r="DIJ100" s="58"/>
      <c r="DIK100" s="58"/>
      <c r="DIL100" s="58"/>
      <c r="DIM100" s="58"/>
      <c r="DIN100" s="58"/>
      <c r="DIO100" s="58"/>
      <c r="DIP100" s="58"/>
      <c r="DIQ100" s="58"/>
      <c r="DIR100" s="58"/>
      <c r="DIS100" s="58"/>
      <c r="DIT100" s="58"/>
      <c r="DIU100" s="58"/>
      <c r="DIV100" s="58"/>
      <c r="DIW100" s="58"/>
      <c r="DIX100" s="58"/>
      <c r="DIY100" s="58"/>
      <c r="DIZ100" s="58"/>
      <c r="DJA100" s="58"/>
      <c r="DJB100" s="58"/>
      <c r="DJC100" s="58"/>
      <c r="DJD100" s="58"/>
      <c r="DJE100" s="58"/>
      <c r="DJF100" s="58"/>
      <c r="DJG100" s="58"/>
      <c r="DJH100" s="58"/>
      <c r="DJI100" s="58"/>
      <c r="DJJ100" s="58"/>
      <c r="DJK100" s="58"/>
      <c r="DJL100" s="58"/>
      <c r="DJM100" s="58"/>
      <c r="DJN100" s="58"/>
      <c r="DJO100" s="58"/>
      <c r="DJP100" s="58"/>
      <c r="DJQ100" s="58"/>
      <c r="DJR100" s="58"/>
      <c r="DJS100" s="58"/>
      <c r="DJT100" s="58"/>
      <c r="DJU100" s="58"/>
      <c r="DJV100" s="58"/>
      <c r="DJW100" s="58"/>
      <c r="DJX100" s="58"/>
      <c r="DJY100" s="58"/>
      <c r="DJZ100" s="58"/>
      <c r="DKA100" s="58"/>
      <c r="DKB100" s="58"/>
      <c r="DKC100" s="58"/>
      <c r="DKD100" s="58"/>
      <c r="DKE100" s="58"/>
      <c r="DKF100" s="58"/>
      <c r="DKG100" s="58"/>
      <c r="DKH100" s="58"/>
      <c r="DKI100" s="58"/>
      <c r="DKJ100" s="58"/>
      <c r="DKK100" s="58"/>
      <c r="DKL100" s="58"/>
      <c r="DKM100" s="58"/>
      <c r="DKN100" s="58"/>
      <c r="DKO100" s="58"/>
      <c r="DKP100" s="58"/>
      <c r="DKQ100" s="58"/>
      <c r="DKR100" s="58"/>
      <c r="DKS100" s="58"/>
      <c r="DKT100" s="58"/>
      <c r="DKU100" s="58"/>
      <c r="DKV100" s="58"/>
      <c r="DKW100" s="58"/>
      <c r="DKX100" s="58"/>
      <c r="DKY100" s="58"/>
      <c r="DKZ100" s="58"/>
      <c r="DLA100" s="58"/>
      <c r="DLB100" s="58"/>
      <c r="DLC100" s="58"/>
      <c r="DLD100" s="58"/>
      <c r="DLE100" s="58"/>
      <c r="DLF100" s="58"/>
      <c r="DLG100" s="58"/>
      <c r="DLH100" s="58"/>
      <c r="DLI100" s="58"/>
      <c r="DLJ100" s="58"/>
      <c r="DLK100" s="58"/>
      <c r="DLL100" s="58"/>
      <c r="DLM100" s="58"/>
      <c r="DLN100" s="58"/>
      <c r="DLO100" s="58"/>
      <c r="DLP100" s="58"/>
      <c r="DLQ100" s="58"/>
      <c r="DLR100" s="58"/>
      <c r="DLS100" s="58"/>
      <c r="DLT100" s="58"/>
      <c r="DLU100" s="58"/>
      <c r="DLV100" s="58"/>
      <c r="DLW100" s="58"/>
      <c r="DLX100" s="58"/>
      <c r="DLY100" s="58"/>
      <c r="DLZ100" s="58"/>
      <c r="DMA100" s="58"/>
      <c r="DMB100" s="58"/>
      <c r="DMC100" s="58"/>
      <c r="DMD100" s="58"/>
      <c r="DME100" s="58"/>
      <c r="DMF100" s="58"/>
      <c r="DMG100" s="58"/>
      <c r="DMH100" s="58"/>
      <c r="DMI100" s="58"/>
      <c r="DMJ100" s="58"/>
      <c r="DMK100" s="58"/>
      <c r="DML100" s="58"/>
      <c r="DMM100" s="58"/>
      <c r="DMN100" s="58"/>
      <c r="DMO100" s="58"/>
      <c r="DMP100" s="58"/>
      <c r="DMQ100" s="58"/>
      <c r="DMR100" s="58"/>
      <c r="DMS100" s="58"/>
      <c r="DMT100" s="58"/>
      <c r="DMU100" s="58"/>
      <c r="DMV100" s="58"/>
      <c r="DMW100" s="58"/>
      <c r="DMX100" s="58"/>
      <c r="DMY100" s="58"/>
      <c r="DMZ100" s="58"/>
      <c r="DNA100" s="58"/>
      <c r="DNB100" s="58"/>
      <c r="DNC100" s="58"/>
      <c r="DND100" s="58"/>
      <c r="DNE100" s="58"/>
      <c r="DNF100" s="58"/>
      <c r="DNG100" s="58"/>
      <c r="DNH100" s="58"/>
      <c r="DNI100" s="58"/>
      <c r="DNJ100" s="58"/>
      <c r="DNK100" s="58"/>
      <c r="DNL100" s="58"/>
      <c r="DNM100" s="58"/>
      <c r="DNN100" s="58"/>
      <c r="DNO100" s="58"/>
      <c r="DNP100" s="58"/>
      <c r="DNQ100" s="58"/>
      <c r="DNR100" s="58"/>
      <c r="DNS100" s="58"/>
      <c r="DNT100" s="58"/>
      <c r="DNU100" s="58"/>
      <c r="DNV100" s="58"/>
      <c r="DNW100" s="58"/>
      <c r="DNX100" s="58"/>
      <c r="DNY100" s="58"/>
      <c r="DNZ100" s="58"/>
      <c r="DOA100" s="58"/>
      <c r="DOB100" s="58"/>
      <c r="DOC100" s="58"/>
      <c r="DOD100" s="58"/>
      <c r="DOE100" s="58"/>
      <c r="DOF100" s="58"/>
      <c r="DOG100" s="58"/>
      <c r="DOH100" s="58"/>
      <c r="DOI100" s="58"/>
      <c r="DOJ100" s="58"/>
      <c r="DOK100" s="58"/>
      <c r="DOL100" s="58"/>
      <c r="DOM100" s="58"/>
      <c r="DON100" s="58"/>
      <c r="DOO100" s="58"/>
      <c r="DOP100" s="58"/>
      <c r="DOQ100" s="58"/>
      <c r="DOR100" s="58"/>
      <c r="DOS100" s="58"/>
      <c r="DOT100" s="58"/>
      <c r="DOU100" s="58"/>
      <c r="DOV100" s="58"/>
      <c r="DOW100" s="58"/>
      <c r="DOX100" s="58"/>
      <c r="DOY100" s="58"/>
      <c r="DOZ100" s="58"/>
      <c r="DPA100" s="58"/>
      <c r="DPB100" s="58"/>
      <c r="DPC100" s="58"/>
      <c r="DPD100" s="58"/>
      <c r="DPE100" s="58"/>
      <c r="DPF100" s="58"/>
      <c r="DPG100" s="58"/>
      <c r="DPH100" s="58"/>
      <c r="DPI100" s="58"/>
      <c r="DPJ100" s="58"/>
      <c r="DPK100" s="58"/>
      <c r="DPL100" s="58"/>
      <c r="DPM100" s="58"/>
      <c r="DPN100" s="58"/>
      <c r="DPO100" s="58"/>
      <c r="DPP100" s="58"/>
      <c r="DPQ100" s="58"/>
      <c r="DPR100" s="58"/>
      <c r="DPS100" s="58"/>
      <c r="DPT100" s="58"/>
      <c r="DPU100" s="58"/>
      <c r="DPV100" s="58"/>
      <c r="DPW100" s="58"/>
      <c r="DPX100" s="58"/>
      <c r="DPY100" s="58"/>
      <c r="DPZ100" s="58"/>
      <c r="DQA100" s="58"/>
      <c r="DQB100" s="58"/>
      <c r="DQC100" s="58"/>
      <c r="DQD100" s="58"/>
      <c r="DQE100" s="58"/>
      <c r="DQF100" s="58"/>
      <c r="DQG100" s="58"/>
      <c r="DQH100" s="58"/>
      <c r="DQI100" s="58"/>
      <c r="DQJ100" s="58"/>
      <c r="DQK100" s="58"/>
      <c r="DQL100" s="58"/>
      <c r="DQM100" s="58"/>
      <c r="DQN100" s="58"/>
      <c r="DQO100" s="58"/>
      <c r="DQP100" s="58"/>
      <c r="DQQ100" s="58"/>
      <c r="DQR100" s="58"/>
      <c r="DQS100" s="58"/>
      <c r="DQT100" s="58"/>
      <c r="DQU100" s="58"/>
      <c r="DQV100" s="58"/>
      <c r="DQW100" s="58"/>
      <c r="DQX100" s="58"/>
      <c r="DQY100" s="58"/>
      <c r="DQZ100" s="58"/>
      <c r="DRA100" s="58"/>
      <c r="DRB100" s="58"/>
      <c r="DRC100" s="58"/>
      <c r="DRD100" s="58"/>
      <c r="DRE100" s="58"/>
      <c r="DRF100" s="58"/>
      <c r="DRG100" s="58"/>
      <c r="DRH100" s="58"/>
      <c r="DRI100" s="58"/>
      <c r="DRJ100" s="58"/>
      <c r="DRK100" s="58"/>
      <c r="DRL100" s="58"/>
      <c r="DRM100" s="58"/>
      <c r="DRN100" s="58"/>
      <c r="DRO100" s="58"/>
      <c r="DRP100" s="58"/>
      <c r="DRQ100" s="58"/>
      <c r="DRR100" s="58"/>
      <c r="DRS100" s="58"/>
      <c r="DRT100" s="58"/>
      <c r="DRU100" s="58"/>
      <c r="DRV100" s="58"/>
      <c r="DRW100" s="58"/>
      <c r="DRX100" s="58"/>
      <c r="DRY100" s="58"/>
      <c r="DRZ100" s="58"/>
      <c r="DSA100" s="58"/>
      <c r="DSB100" s="58"/>
      <c r="DSC100" s="58"/>
      <c r="DSD100" s="58"/>
      <c r="DSE100" s="58"/>
      <c r="DSF100" s="58"/>
      <c r="DSG100" s="58"/>
      <c r="DSH100" s="58"/>
      <c r="DSI100" s="58"/>
      <c r="DSJ100" s="58"/>
      <c r="DSK100" s="58"/>
      <c r="DSL100" s="58"/>
      <c r="DSM100" s="58"/>
      <c r="DSN100" s="58"/>
      <c r="DSO100" s="58"/>
      <c r="DSP100" s="58"/>
      <c r="DSQ100" s="58"/>
      <c r="DSR100" s="58"/>
      <c r="DSS100" s="58"/>
      <c r="DST100" s="58"/>
      <c r="DSU100" s="58"/>
      <c r="DSV100" s="58"/>
      <c r="DSW100" s="58"/>
      <c r="DSX100" s="58"/>
      <c r="DSY100" s="58"/>
      <c r="DSZ100" s="58"/>
      <c r="DTA100" s="58"/>
      <c r="DTB100" s="58"/>
      <c r="DTC100" s="58"/>
      <c r="DTD100" s="58"/>
      <c r="DTE100" s="58"/>
      <c r="DTF100" s="58"/>
      <c r="DTG100" s="58"/>
      <c r="DTH100" s="58"/>
      <c r="DTI100" s="58"/>
      <c r="DTJ100" s="58"/>
      <c r="DTK100" s="58"/>
      <c r="DTL100" s="58"/>
      <c r="DTM100" s="58"/>
      <c r="DTN100" s="58"/>
      <c r="DTO100" s="58"/>
      <c r="DTP100" s="58"/>
      <c r="DTQ100" s="58"/>
      <c r="DTR100" s="58"/>
      <c r="DTS100" s="58"/>
      <c r="DTT100" s="58"/>
      <c r="DTU100" s="58"/>
      <c r="DTV100" s="58"/>
      <c r="DTW100" s="58"/>
      <c r="DTX100" s="58"/>
      <c r="DTY100" s="58"/>
      <c r="DTZ100" s="58"/>
      <c r="DUA100" s="58"/>
      <c r="DUB100" s="58"/>
      <c r="DUC100" s="58"/>
      <c r="DUD100" s="58"/>
      <c r="DUE100" s="58"/>
      <c r="DUF100" s="58"/>
      <c r="DUG100" s="58"/>
      <c r="DUH100" s="58"/>
      <c r="DUI100" s="58"/>
      <c r="DUJ100" s="58"/>
      <c r="DUK100" s="58"/>
      <c r="DUL100" s="58"/>
      <c r="DUM100" s="58"/>
      <c r="DUN100" s="58"/>
      <c r="DUO100" s="58"/>
      <c r="DUP100" s="58"/>
      <c r="DUQ100" s="58"/>
      <c r="DUR100" s="58"/>
      <c r="DUS100" s="58"/>
      <c r="DUT100" s="58"/>
      <c r="DUU100" s="58"/>
      <c r="DUV100" s="58"/>
      <c r="DUW100" s="58"/>
      <c r="DUX100" s="58"/>
      <c r="DUY100" s="58"/>
      <c r="DUZ100" s="58"/>
      <c r="DVA100" s="58"/>
      <c r="DVB100" s="58"/>
      <c r="DVC100" s="58"/>
      <c r="DVD100" s="58"/>
      <c r="DVE100" s="58"/>
      <c r="DVF100" s="58"/>
      <c r="DVG100" s="58"/>
      <c r="DVH100" s="58"/>
      <c r="DVI100" s="58"/>
      <c r="DVJ100" s="58"/>
      <c r="DVK100" s="58"/>
      <c r="DVL100" s="58"/>
      <c r="DVM100" s="58"/>
      <c r="DVN100" s="58"/>
      <c r="DVO100" s="58"/>
      <c r="DVP100" s="58"/>
      <c r="DVQ100" s="58"/>
      <c r="DVR100" s="58"/>
      <c r="DVS100" s="58"/>
      <c r="DVT100" s="58"/>
      <c r="DVU100" s="58"/>
      <c r="DVV100" s="58"/>
      <c r="DVW100" s="58"/>
      <c r="DVX100" s="58"/>
      <c r="DVY100" s="58"/>
      <c r="DVZ100" s="58"/>
      <c r="DWA100" s="58"/>
      <c r="DWB100" s="58"/>
      <c r="DWC100" s="58"/>
      <c r="DWD100" s="58"/>
      <c r="DWE100" s="58"/>
      <c r="DWF100" s="58"/>
      <c r="DWG100" s="58"/>
      <c r="DWH100" s="58"/>
      <c r="DWI100" s="58"/>
      <c r="DWJ100" s="58"/>
      <c r="DWK100" s="58"/>
      <c r="DWL100" s="58"/>
      <c r="DWM100" s="58"/>
      <c r="DWN100" s="58"/>
      <c r="DWO100" s="58"/>
      <c r="DWP100" s="58"/>
      <c r="DWQ100" s="58"/>
      <c r="DWR100" s="58"/>
      <c r="DWS100" s="58"/>
      <c r="DWT100" s="58"/>
      <c r="DWU100" s="58"/>
      <c r="DWV100" s="58"/>
      <c r="DWW100" s="58"/>
      <c r="DWX100" s="58"/>
      <c r="DWY100" s="58"/>
      <c r="DWZ100" s="58"/>
      <c r="DXA100" s="58"/>
      <c r="DXB100" s="58"/>
      <c r="DXC100" s="58"/>
      <c r="DXD100" s="58"/>
      <c r="DXE100" s="58"/>
      <c r="DXF100" s="58"/>
      <c r="DXG100" s="58"/>
      <c r="DXH100" s="58"/>
      <c r="DXI100" s="58"/>
      <c r="DXJ100" s="58"/>
      <c r="DXK100" s="58"/>
      <c r="DXL100" s="58"/>
      <c r="DXM100" s="58"/>
      <c r="DXN100" s="58"/>
      <c r="DXO100" s="58"/>
      <c r="DXP100" s="58"/>
      <c r="DXQ100" s="58"/>
      <c r="DXR100" s="58"/>
      <c r="DXS100" s="58"/>
      <c r="DXT100" s="58"/>
      <c r="DXU100" s="58"/>
      <c r="DXV100" s="58"/>
      <c r="DXW100" s="58"/>
      <c r="DXX100" s="58"/>
      <c r="DXY100" s="58"/>
      <c r="DXZ100" s="58"/>
      <c r="DYA100" s="58"/>
      <c r="DYB100" s="58"/>
      <c r="DYC100" s="58"/>
      <c r="DYD100" s="58"/>
      <c r="DYE100" s="58"/>
      <c r="DYF100" s="58"/>
      <c r="DYG100" s="58"/>
      <c r="DYH100" s="58"/>
      <c r="DYI100" s="58"/>
      <c r="DYJ100" s="58"/>
      <c r="DYK100" s="58"/>
      <c r="DYL100" s="58"/>
      <c r="DYM100" s="58"/>
      <c r="DYN100" s="58"/>
      <c r="DYO100" s="58"/>
      <c r="DYP100" s="58"/>
      <c r="DYQ100" s="58"/>
      <c r="DYR100" s="58"/>
      <c r="DYS100" s="58"/>
      <c r="DYT100" s="58"/>
      <c r="DYU100" s="58"/>
      <c r="DYV100" s="58"/>
      <c r="DYW100" s="58"/>
      <c r="DYX100" s="58"/>
      <c r="DYY100" s="58"/>
      <c r="DYZ100" s="58"/>
      <c r="DZA100" s="58"/>
      <c r="DZB100" s="58"/>
      <c r="DZC100" s="58"/>
      <c r="DZD100" s="58"/>
      <c r="DZE100" s="58"/>
      <c r="DZF100" s="58"/>
      <c r="DZG100" s="58"/>
      <c r="DZH100" s="58"/>
      <c r="DZI100" s="58"/>
      <c r="DZJ100" s="58"/>
      <c r="DZK100" s="58"/>
      <c r="DZL100" s="58"/>
      <c r="DZM100" s="58"/>
      <c r="DZN100" s="58"/>
      <c r="DZO100" s="58"/>
      <c r="DZP100" s="58"/>
      <c r="DZQ100" s="58"/>
      <c r="DZR100" s="58"/>
      <c r="DZS100" s="58"/>
      <c r="DZT100" s="58"/>
      <c r="DZU100" s="58"/>
      <c r="DZV100" s="58"/>
      <c r="DZW100" s="58"/>
      <c r="DZX100" s="58"/>
      <c r="DZY100" s="58"/>
      <c r="DZZ100" s="58"/>
      <c r="EAA100" s="58"/>
      <c r="EAB100" s="58"/>
      <c r="EAC100" s="58"/>
      <c r="EAD100" s="58"/>
      <c r="EAE100" s="58"/>
      <c r="EAF100" s="58"/>
      <c r="EAG100" s="58"/>
      <c r="EAH100" s="58"/>
      <c r="EAI100" s="58"/>
      <c r="EAJ100" s="58"/>
      <c r="EAK100" s="58"/>
      <c r="EAL100" s="58"/>
      <c r="EAM100" s="58"/>
      <c r="EAN100" s="58"/>
      <c r="EAO100" s="58"/>
      <c r="EAP100" s="58"/>
      <c r="EAQ100" s="58"/>
      <c r="EAR100" s="58"/>
      <c r="EAS100" s="58"/>
      <c r="EAT100" s="58"/>
      <c r="EAU100" s="58"/>
      <c r="EAV100" s="58"/>
      <c r="EAW100" s="58"/>
      <c r="EAX100" s="58"/>
      <c r="EAY100" s="58"/>
      <c r="EAZ100" s="58"/>
      <c r="EBA100" s="58"/>
      <c r="EBB100" s="58"/>
      <c r="EBC100" s="58"/>
      <c r="EBD100" s="58"/>
      <c r="EBE100" s="58"/>
      <c r="EBF100" s="58"/>
      <c r="EBG100" s="58"/>
      <c r="EBH100" s="58"/>
      <c r="EBI100" s="58"/>
      <c r="EBJ100" s="58"/>
      <c r="EBK100" s="58"/>
      <c r="EBL100" s="58"/>
      <c r="EBM100" s="58"/>
      <c r="EBN100" s="58"/>
      <c r="EBO100" s="58"/>
      <c r="EBP100" s="58"/>
      <c r="EBQ100" s="58"/>
      <c r="EBR100" s="58"/>
      <c r="EBS100" s="58"/>
      <c r="EBT100" s="58"/>
      <c r="EBU100" s="58"/>
      <c r="EBV100" s="58"/>
      <c r="EBW100" s="58"/>
      <c r="EBX100" s="58"/>
      <c r="EBY100" s="58"/>
      <c r="EBZ100" s="58"/>
      <c r="ECA100" s="58"/>
      <c r="ECB100" s="58"/>
      <c r="ECC100" s="58"/>
      <c r="ECD100" s="58"/>
      <c r="ECE100" s="58"/>
      <c r="ECF100" s="58"/>
      <c r="ECG100" s="58"/>
      <c r="ECH100" s="58"/>
      <c r="ECI100" s="58"/>
      <c r="ECJ100" s="58"/>
      <c r="ECK100" s="58"/>
      <c r="ECL100" s="58"/>
      <c r="ECM100" s="58"/>
      <c r="ECN100" s="58"/>
      <c r="ECO100" s="58"/>
      <c r="ECP100" s="58"/>
      <c r="ECQ100" s="58"/>
      <c r="ECR100" s="58"/>
      <c r="ECS100" s="58"/>
      <c r="ECT100" s="58"/>
      <c r="ECU100" s="58"/>
      <c r="ECV100" s="58"/>
      <c r="ECW100" s="58"/>
      <c r="ECX100" s="58"/>
      <c r="ECY100" s="58"/>
      <c r="ECZ100" s="58"/>
      <c r="EDA100" s="58"/>
      <c r="EDB100" s="58"/>
      <c r="EDC100" s="58"/>
      <c r="EDD100" s="58"/>
      <c r="EDE100" s="58"/>
      <c r="EDF100" s="58"/>
      <c r="EDG100" s="58"/>
      <c r="EDH100" s="58"/>
      <c r="EDI100" s="58"/>
      <c r="EDJ100" s="58"/>
      <c r="EDK100" s="58"/>
      <c r="EDL100" s="58"/>
      <c r="EDM100" s="58"/>
      <c r="EDN100" s="58"/>
      <c r="EDO100" s="58"/>
      <c r="EDP100" s="58"/>
      <c r="EDQ100" s="58"/>
      <c r="EDR100" s="58"/>
      <c r="EDS100" s="58"/>
      <c r="EDT100" s="58"/>
      <c r="EDU100" s="58"/>
      <c r="EDV100" s="58"/>
      <c r="EDW100" s="58"/>
      <c r="EDX100" s="58"/>
      <c r="EDY100" s="58"/>
      <c r="EDZ100" s="58"/>
      <c r="EEA100" s="58"/>
      <c r="EEB100" s="58"/>
      <c r="EEC100" s="58"/>
      <c r="EED100" s="58"/>
      <c r="EEE100" s="58"/>
      <c r="EEF100" s="58"/>
      <c r="EEG100" s="58"/>
      <c r="EEH100" s="58"/>
      <c r="EEI100" s="58"/>
      <c r="EEJ100" s="58"/>
      <c r="EEK100" s="58"/>
      <c r="EEL100" s="58"/>
      <c r="EEM100" s="58"/>
      <c r="EEN100" s="58"/>
      <c r="EEO100" s="58"/>
      <c r="EEP100" s="58"/>
      <c r="EEQ100" s="58"/>
      <c r="EER100" s="58"/>
      <c r="EES100" s="58"/>
      <c r="EET100" s="58"/>
      <c r="EEU100" s="58"/>
      <c r="EEV100" s="58"/>
      <c r="EEW100" s="58"/>
      <c r="EEX100" s="58"/>
      <c r="EEY100" s="58"/>
      <c r="EEZ100" s="58"/>
      <c r="EFA100" s="58"/>
      <c r="EFB100" s="58"/>
      <c r="EFC100" s="58"/>
      <c r="EFD100" s="58"/>
      <c r="EFE100" s="58"/>
      <c r="EFF100" s="58"/>
      <c r="EFG100" s="58"/>
      <c r="EFH100" s="58"/>
      <c r="EFI100" s="58"/>
      <c r="EFJ100" s="58"/>
      <c r="EFK100" s="58"/>
      <c r="EFL100" s="58"/>
      <c r="EFM100" s="58"/>
      <c r="EFN100" s="58"/>
      <c r="EFO100" s="58"/>
      <c r="EFP100" s="58"/>
      <c r="EFQ100" s="58"/>
      <c r="EFR100" s="58"/>
      <c r="EFS100" s="58"/>
      <c r="EFT100" s="58"/>
      <c r="EFU100" s="58"/>
      <c r="EFV100" s="58"/>
      <c r="EFW100" s="58"/>
      <c r="EFX100" s="58"/>
      <c r="EFY100" s="58"/>
      <c r="EFZ100" s="58"/>
      <c r="EGA100" s="58"/>
      <c r="EGB100" s="58"/>
      <c r="EGC100" s="58"/>
      <c r="EGD100" s="58"/>
      <c r="EGE100" s="58"/>
      <c r="EGF100" s="58"/>
      <c r="EGG100" s="58"/>
      <c r="EGH100" s="58"/>
      <c r="EGI100" s="58"/>
      <c r="EGJ100" s="58"/>
      <c r="EGK100" s="58"/>
      <c r="EGL100" s="58"/>
      <c r="EGM100" s="58"/>
      <c r="EGN100" s="58"/>
      <c r="EGO100" s="58"/>
      <c r="EGP100" s="58"/>
      <c r="EGQ100" s="58"/>
      <c r="EGR100" s="58"/>
      <c r="EGS100" s="58"/>
      <c r="EGT100" s="58"/>
      <c r="EGU100" s="58"/>
      <c r="EGV100" s="58"/>
      <c r="EGW100" s="58"/>
      <c r="EGX100" s="58"/>
      <c r="EGY100" s="58"/>
      <c r="EGZ100" s="58"/>
      <c r="EHA100" s="58"/>
      <c r="EHB100" s="58"/>
      <c r="EHC100" s="58"/>
      <c r="EHD100" s="58"/>
      <c r="EHE100" s="58"/>
      <c r="EHF100" s="58"/>
      <c r="EHG100" s="58"/>
      <c r="EHH100" s="58"/>
      <c r="EHI100" s="58"/>
      <c r="EHJ100" s="58"/>
      <c r="EHK100" s="58"/>
      <c r="EHL100" s="58"/>
      <c r="EHM100" s="58"/>
      <c r="EHN100" s="58"/>
      <c r="EHO100" s="58"/>
      <c r="EHP100" s="58"/>
      <c r="EHQ100" s="58"/>
      <c r="EHR100" s="58"/>
      <c r="EHS100" s="58"/>
      <c r="EHT100" s="58"/>
      <c r="EHU100" s="58"/>
      <c r="EHV100" s="58"/>
      <c r="EHW100" s="58"/>
      <c r="EHX100" s="58"/>
      <c r="EHY100" s="58"/>
      <c r="EHZ100" s="58"/>
      <c r="EIA100" s="58"/>
      <c r="EIB100" s="58"/>
      <c r="EIC100" s="58"/>
      <c r="EID100" s="58"/>
      <c r="EIE100" s="58"/>
      <c r="EIF100" s="58"/>
      <c r="EIG100" s="58"/>
      <c r="EIH100" s="58"/>
      <c r="EII100" s="58"/>
      <c r="EIJ100" s="58"/>
      <c r="EIK100" s="58"/>
      <c r="EIL100" s="58"/>
      <c r="EIM100" s="58"/>
      <c r="EIN100" s="58"/>
      <c r="EIO100" s="58"/>
      <c r="EIP100" s="58"/>
      <c r="EIQ100" s="58"/>
      <c r="EIR100" s="58"/>
      <c r="EIS100" s="58"/>
      <c r="EIT100" s="58"/>
      <c r="EIU100" s="58"/>
      <c r="EIV100" s="58"/>
      <c r="EIW100" s="58"/>
      <c r="EIX100" s="58"/>
      <c r="EIY100" s="58"/>
      <c r="EIZ100" s="58"/>
      <c r="EJA100" s="58"/>
      <c r="EJB100" s="58"/>
      <c r="EJC100" s="58"/>
      <c r="EJD100" s="58"/>
      <c r="EJE100" s="58"/>
      <c r="EJF100" s="58"/>
      <c r="EJG100" s="58"/>
      <c r="EJH100" s="58"/>
      <c r="EJI100" s="58"/>
      <c r="EJJ100" s="58"/>
      <c r="EJK100" s="58"/>
      <c r="EJL100" s="58"/>
      <c r="EJM100" s="58"/>
      <c r="EJN100" s="58"/>
      <c r="EJO100" s="58"/>
      <c r="EJP100" s="58"/>
      <c r="EJQ100" s="58"/>
      <c r="EJR100" s="58"/>
      <c r="EJS100" s="58"/>
      <c r="EJT100" s="58"/>
      <c r="EJU100" s="58"/>
      <c r="EJV100" s="58"/>
      <c r="EJW100" s="58"/>
      <c r="EJX100" s="58"/>
      <c r="EJY100" s="58"/>
      <c r="EJZ100" s="58"/>
      <c r="EKA100" s="58"/>
      <c r="EKB100" s="58"/>
      <c r="EKC100" s="58"/>
      <c r="EKD100" s="58"/>
      <c r="EKE100" s="58"/>
      <c r="EKF100" s="58"/>
      <c r="EKG100" s="58"/>
      <c r="EKH100" s="58"/>
      <c r="EKI100" s="58"/>
      <c r="EKJ100" s="58"/>
      <c r="EKK100" s="58"/>
      <c r="EKL100" s="58"/>
      <c r="EKM100" s="58"/>
      <c r="EKN100" s="58"/>
      <c r="EKO100" s="58"/>
      <c r="EKP100" s="58"/>
      <c r="EKQ100" s="58"/>
      <c r="EKR100" s="58"/>
      <c r="EKS100" s="58"/>
      <c r="EKT100" s="58"/>
      <c r="EKU100" s="58"/>
      <c r="EKV100" s="58"/>
      <c r="EKW100" s="58"/>
      <c r="EKX100" s="58"/>
      <c r="EKY100" s="58"/>
      <c r="EKZ100" s="58"/>
      <c r="ELA100" s="58"/>
      <c r="ELB100" s="58"/>
      <c r="ELC100" s="58"/>
      <c r="ELD100" s="58"/>
      <c r="ELE100" s="58"/>
      <c r="ELF100" s="58"/>
      <c r="ELG100" s="58"/>
      <c r="ELH100" s="58"/>
      <c r="ELI100" s="58"/>
      <c r="ELJ100" s="58"/>
      <c r="ELK100" s="58"/>
      <c r="ELL100" s="58"/>
      <c r="ELM100" s="58"/>
      <c r="ELN100" s="58"/>
      <c r="ELO100" s="58"/>
      <c r="ELP100" s="58"/>
      <c r="ELQ100" s="58"/>
      <c r="ELR100" s="58"/>
      <c r="ELS100" s="58"/>
      <c r="ELT100" s="58"/>
      <c r="ELU100" s="58"/>
      <c r="ELV100" s="58"/>
      <c r="ELW100" s="58"/>
      <c r="ELX100" s="58"/>
      <c r="ELY100" s="58"/>
      <c r="ELZ100" s="58"/>
      <c r="EMA100" s="58"/>
      <c r="EMB100" s="58"/>
      <c r="EMC100" s="58"/>
      <c r="EMD100" s="58"/>
      <c r="EME100" s="58"/>
      <c r="EMF100" s="58"/>
      <c r="EMG100" s="58"/>
      <c r="EMH100" s="58"/>
      <c r="EMI100" s="58"/>
      <c r="EMJ100" s="58"/>
      <c r="EMK100" s="58"/>
      <c r="EML100" s="58"/>
      <c r="EMM100" s="58"/>
      <c r="EMN100" s="58"/>
      <c r="EMO100" s="58"/>
      <c r="EMP100" s="58"/>
      <c r="EMQ100" s="58"/>
      <c r="EMR100" s="58"/>
      <c r="EMS100" s="58"/>
      <c r="EMT100" s="58"/>
      <c r="EMU100" s="58"/>
      <c r="EMV100" s="58"/>
      <c r="EMW100" s="58"/>
      <c r="EMX100" s="58"/>
      <c r="EMY100" s="58"/>
      <c r="EMZ100" s="58"/>
      <c r="ENA100" s="58"/>
      <c r="ENB100" s="58"/>
      <c r="ENC100" s="58"/>
      <c r="END100" s="58"/>
      <c r="ENE100" s="58"/>
      <c r="ENF100" s="58"/>
      <c r="ENG100" s="58"/>
      <c r="ENH100" s="58"/>
      <c r="ENI100" s="58"/>
      <c r="ENJ100" s="58"/>
      <c r="ENK100" s="58"/>
      <c r="ENL100" s="58"/>
      <c r="ENM100" s="58"/>
      <c r="ENN100" s="58"/>
      <c r="ENO100" s="58"/>
      <c r="ENP100" s="58"/>
      <c r="ENQ100" s="58"/>
      <c r="ENR100" s="58"/>
      <c r="ENS100" s="58"/>
      <c r="ENT100" s="58"/>
      <c r="ENU100" s="58"/>
      <c r="ENV100" s="58"/>
      <c r="ENW100" s="58"/>
      <c r="ENX100" s="58"/>
      <c r="ENY100" s="58"/>
      <c r="ENZ100" s="58"/>
      <c r="EOA100" s="58"/>
      <c r="EOB100" s="58"/>
      <c r="EOC100" s="58"/>
      <c r="EOD100" s="58"/>
      <c r="EOE100" s="58"/>
      <c r="EOF100" s="58"/>
      <c r="EOG100" s="58"/>
      <c r="EOH100" s="58"/>
      <c r="EOI100" s="58"/>
      <c r="EOJ100" s="58"/>
      <c r="EOK100" s="58"/>
      <c r="EOL100" s="58"/>
      <c r="EOM100" s="58"/>
      <c r="EON100" s="58"/>
      <c r="EOO100" s="58"/>
      <c r="EOP100" s="58"/>
      <c r="EOQ100" s="58"/>
      <c r="EOR100" s="58"/>
      <c r="EOS100" s="58"/>
      <c r="EOT100" s="58"/>
      <c r="EOU100" s="58"/>
      <c r="EOV100" s="58"/>
      <c r="EOW100" s="58"/>
      <c r="EOX100" s="58"/>
      <c r="EOY100" s="58"/>
      <c r="EOZ100" s="58"/>
      <c r="EPA100" s="58"/>
      <c r="EPB100" s="58"/>
      <c r="EPC100" s="58"/>
      <c r="EPD100" s="58"/>
      <c r="EPE100" s="58"/>
      <c r="EPF100" s="58"/>
      <c r="EPG100" s="58"/>
      <c r="EPH100" s="58"/>
      <c r="EPI100" s="58"/>
      <c r="EPJ100" s="58"/>
      <c r="EPK100" s="58"/>
      <c r="EPL100" s="58"/>
      <c r="EPM100" s="58"/>
      <c r="EPN100" s="58"/>
      <c r="EPO100" s="58"/>
      <c r="EPP100" s="58"/>
      <c r="EPQ100" s="58"/>
      <c r="EPR100" s="58"/>
      <c r="EPS100" s="58"/>
      <c r="EPT100" s="58"/>
      <c r="EPU100" s="58"/>
      <c r="EPV100" s="58"/>
      <c r="EPW100" s="58"/>
      <c r="EPX100" s="58"/>
      <c r="EPY100" s="58"/>
      <c r="EPZ100" s="58"/>
      <c r="EQA100" s="58"/>
      <c r="EQB100" s="58"/>
      <c r="EQC100" s="58"/>
      <c r="EQD100" s="58"/>
      <c r="EQE100" s="58"/>
      <c r="EQF100" s="58"/>
      <c r="EQG100" s="58"/>
      <c r="EQH100" s="58"/>
      <c r="EQI100" s="58"/>
      <c r="EQJ100" s="58"/>
      <c r="EQK100" s="58"/>
      <c r="EQL100" s="58"/>
      <c r="EQM100" s="58"/>
      <c r="EQN100" s="58"/>
      <c r="EQO100" s="58"/>
      <c r="EQP100" s="58"/>
      <c r="EQQ100" s="58"/>
      <c r="EQR100" s="58"/>
      <c r="EQS100" s="58"/>
      <c r="EQT100" s="58"/>
      <c r="EQU100" s="58"/>
      <c r="EQV100" s="58"/>
      <c r="EQW100" s="58"/>
      <c r="EQX100" s="58"/>
      <c r="EQY100" s="58"/>
      <c r="EQZ100" s="58"/>
      <c r="ERA100" s="58"/>
      <c r="ERB100" s="58"/>
      <c r="ERC100" s="58"/>
      <c r="ERD100" s="58"/>
      <c r="ERE100" s="58"/>
      <c r="ERF100" s="58"/>
      <c r="ERG100" s="58"/>
      <c r="ERH100" s="58"/>
      <c r="ERI100" s="58"/>
      <c r="ERJ100" s="58"/>
      <c r="ERK100" s="58"/>
      <c r="ERL100" s="58"/>
      <c r="ERM100" s="58"/>
      <c r="ERN100" s="58"/>
      <c r="ERO100" s="58"/>
      <c r="ERP100" s="58"/>
      <c r="ERQ100" s="58"/>
      <c r="ERR100" s="58"/>
      <c r="ERS100" s="58"/>
      <c r="ERT100" s="58"/>
      <c r="ERU100" s="58"/>
      <c r="ERV100" s="58"/>
      <c r="ERW100" s="58"/>
      <c r="ERX100" s="58"/>
      <c r="ERY100" s="58"/>
      <c r="ERZ100" s="58"/>
      <c r="ESA100" s="58"/>
      <c r="ESB100" s="58"/>
      <c r="ESC100" s="58"/>
      <c r="ESD100" s="58"/>
      <c r="ESE100" s="58"/>
      <c r="ESF100" s="58"/>
      <c r="ESG100" s="58"/>
      <c r="ESH100" s="58"/>
      <c r="ESI100" s="58"/>
      <c r="ESJ100" s="58"/>
      <c r="ESK100" s="58"/>
      <c r="ESL100" s="58"/>
      <c r="ESM100" s="58"/>
      <c r="ESN100" s="58"/>
      <c r="ESO100" s="58"/>
      <c r="ESP100" s="58"/>
      <c r="ESQ100" s="58"/>
      <c r="ESR100" s="58"/>
      <c r="ESS100" s="58"/>
      <c r="EST100" s="58"/>
      <c r="ESU100" s="58"/>
      <c r="ESV100" s="58"/>
      <c r="ESW100" s="58"/>
      <c r="ESX100" s="58"/>
      <c r="ESY100" s="58"/>
      <c r="ESZ100" s="58"/>
      <c r="ETA100" s="58"/>
      <c r="ETB100" s="58"/>
      <c r="ETC100" s="58"/>
      <c r="ETD100" s="58"/>
      <c r="ETE100" s="58"/>
      <c r="ETF100" s="58"/>
      <c r="ETG100" s="58"/>
      <c r="ETH100" s="58"/>
      <c r="ETI100" s="58"/>
      <c r="ETJ100" s="58"/>
      <c r="ETK100" s="58"/>
      <c r="ETL100" s="58"/>
      <c r="ETM100" s="58"/>
      <c r="ETN100" s="58"/>
      <c r="ETO100" s="58"/>
      <c r="ETP100" s="58"/>
      <c r="ETQ100" s="58"/>
      <c r="ETR100" s="58"/>
      <c r="ETS100" s="58"/>
      <c r="ETT100" s="58"/>
      <c r="ETU100" s="58"/>
      <c r="ETV100" s="58"/>
      <c r="ETW100" s="58"/>
      <c r="ETX100" s="58"/>
      <c r="ETY100" s="58"/>
      <c r="ETZ100" s="58"/>
      <c r="EUA100" s="58"/>
      <c r="EUB100" s="58"/>
      <c r="EUC100" s="58"/>
      <c r="EUD100" s="58"/>
      <c r="EUE100" s="58"/>
      <c r="EUF100" s="58"/>
      <c r="EUG100" s="58"/>
      <c r="EUH100" s="58"/>
      <c r="EUI100" s="58"/>
      <c r="EUJ100" s="58"/>
      <c r="EUK100" s="58"/>
      <c r="EUL100" s="58"/>
      <c r="EUM100" s="58"/>
      <c r="EUN100" s="58"/>
      <c r="EUO100" s="58"/>
      <c r="EUP100" s="58"/>
      <c r="EUQ100" s="58"/>
      <c r="EUR100" s="58"/>
      <c r="EUS100" s="58"/>
      <c r="EUT100" s="58"/>
      <c r="EUU100" s="58"/>
      <c r="EUV100" s="58"/>
      <c r="EUW100" s="58"/>
      <c r="EUX100" s="58"/>
      <c r="EUY100" s="58"/>
      <c r="EUZ100" s="58"/>
      <c r="EVA100" s="58"/>
      <c r="EVB100" s="58"/>
      <c r="EVC100" s="58"/>
      <c r="EVD100" s="58"/>
      <c r="EVE100" s="58"/>
      <c r="EVF100" s="58"/>
      <c r="EVG100" s="58"/>
      <c r="EVH100" s="58"/>
      <c r="EVI100" s="58"/>
      <c r="EVJ100" s="58"/>
      <c r="EVK100" s="58"/>
      <c r="EVL100" s="58"/>
      <c r="EVM100" s="58"/>
      <c r="EVN100" s="58"/>
      <c r="EVO100" s="58"/>
      <c r="EVP100" s="58"/>
      <c r="EVQ100" s="58"/>
      <c r="EVR100" s="58"/>
      <c r="EVS100" s="58"/>
      <c r="EVT100" s="58"/>
      <c r="EVU100" s="58"/>
      <c r="EVV100" s="58"/>
      <c r="EVW100" s="58"/>
      <c r="EVX100" s="58"/>
      <c r="EVY100" s="58"/>
      <c r="EVZ100" s="58"/>
      <c r="EWA100" s="58"/>
      <c r="EWB100" s="58"/>
      <c r="EWC100" s="58"/>
      <c r="EWD100" s="58"/>
      <c r="EWE100" s="58"/>
      <c r="EWF100" s="58"/>
      <c r="EWG100" s="58"/>
      <c r="EWH100" s="58"/>
      <c r="EWI100" s="58"/>
      <c r="EWJ100" s="58"/>
      <c r="EWK100" s="58"/>
      <c r="EWL100" s="58"/>
      <c r="EWM100" s="58"/>
      <c r="EWN100" s="58"/>
      <c r="EWO100" s="58"/>
      <c r="EWP100" s="58"/>
      <c r="EWQ100" s="58"/>
      <c r="EWR100" s="58"/>
      <c r="EWS100" s="58"/>
      <c r="EWT100" s="58"/>
      <c r="EWU100" s="58"/>
      <c r="EWV100" s="58"/>
      <c r="EWW100" s="58"/>
      <c r="EWX100" s="58"/>
      <c r="EWY100" s="58"/>
      <c r="EWZ100" s="58"/>
      <c r="EXA100" s="58"/>
      <c r="EXB100" s="58"/>
      <c r="EXC100" s="58"/>
      <c r="EXD100" s="58"/>
      <c r="EXE100" s="58"/>
      <c r="EXF100" s="58"/>
      <c r="EXG100" s="58"/>
      <c r="EXH100" s="58"/>
      <c r="EXI100" s="58"/>
      <c r="EXJ100" s="58"/>
      <c r="EXK100" s="58"/>
      <c r="EXL100" s="58"/>
      <c r="EXM100" s="58"/>
      <c r="EXN100" s="58"/>
      <c r="EXO100" s="58"/>
      <c r="EXP100" s="58"/>
      <c r="EXQ100" s="58"/>
      <c r="EXR100" s="58"/>
      <c r="EXS100" s="58"/>
      <c r="EXT100" s="58"/>
      <c r="EXU100" s="58"/>
      <c r="EXV100" s="58"/>
      <c r="EXW100" s="58"/>
      <c r="EXX100" s="58"/>
      <c r="EXY100" s="58"/>
      <c r="EXZ100" s="58"/>
      <c r="EYA100" s="58"/>
      <c r="EYB100" s="58"/>
      <c r="EYC100" s="58"/>
      <c r="EYD100" s="58"/>
      <c r="EYE100" s="58"/>
      <c r="EYF100" s="58"/>
      <c r="EYG100" s="58"/>
      <c r="EYH100" s="58"/>
      <c r="EYI100" s="58"/>
      <c r="EYJ100" s="58"/>
      <c r="EYK100" s="58"/>
      <c r="EYL100" s="58"/>
      <c r="EYM100" s="58"/>
      <c r="EYN100" s="58"/>
      <c r="EYO100" s="58"/>
      <c r="EYP100" s="58"/>
      <c r="EYQ100" s="58"/>
      <c r="EYR100" s="58"/>
      <c r="EYS100" s="58"/>
      <c r="EYT100" s="58"/>
      <c r="EYU100" s="58"/>
      <c r="EYV100" s="58"/>
      <c r="EYW100" s="58"/>
      <c r="EYX100" s="58"/>
      <c r="EYY100" s="58"/>
      <c r="EYZ100" s="58"/>
      <c r="EZA100" s="58"/>
      <c r="EZB100" s="58"/>
      <c r="EZC100" s="58"/>
      <c r="EZD100" s="58"/>
      <c r="EZE100" s="58"/>
      <c r="EZF100" s="58"/>
      <c r="EZG100" s="58"/>
      <c r="EZH100" s="58"/>
      <c r="EZI100" s="58"/>
      <c r="EZJ100" s="58"/>
      <c r="EZK100" s="58"/>
      <c r="EZL100" s="58"/>
      <c r="EZM100" s="58"/>
      <c r="EZN100" s="58"/>
      <c r="EZO100" s="58"/>
      <c r="EZP100" s="58"/>
      <c r="EZQ100" s="58"/>
      <c r="EZR100" s="58"/>
      <c r="EZS100" s="58"/>
      <c r="EZT100" s="58"/>
      <c r="EZU100" s="58"/>
      <c r="EZV100" s="58"/>
      <c r="EZW100" s="58"/>
      <c r="EZX100" s="58"/>
      <c r="EZY100" s="58"/>
      <c r="EZZ100" s="58"/>
      <c r="FAA100" s="58"/>
      <c r="FAB100" s="58"/>
      <c r="FAC100" s="58"/>
      <c r="FAD100" s="58"/>
      <c r="FAE100" s="58"/>
      <c r="FAF100" s="58"/>
      <c r="FAG100" s="58"/>
      <c r="FAH100" s="58"/>
      <c r="FAI100" s="58"/>
      <c r="FAJ100" s="58"/>
      <c r="FAK100" s="58"/>
      <c r="FAL100" s="58"/>
      <c r="FAM100" s="58"/>
      <c r="FAN100" s="58"/>
      <c r="FAO100" s="58"/>
      <c r="FAP100" s="58"/>
      <c r="FAQ100" s="58"/>
      <c r="FAR100" s="58"/>
      <c r="FAS100" s="58"/>
      <c r="FAT100" s="58"/>
      <c r="FAU100" s="58"/>
      <c r="FAV100" s="58"/>
      <c r="FAW100" s="58"/>
      <c r="FAX100" s="58"/>
      <c r="FAY100" s="58"/>
      <c r="FAZ100" s="58"/>
      <c r="FBA100" s="58"/>
      <c r="FBB100" s="58"/>
      <c r="FBC100" s="58"/>
      <c r="FBD100" s="58"/>
      <c r="FBE100" s="58"/>
      <c r="FBF100" s="58"/>
      <c r="FBG100" s="58"/>
      <c r="FBH100" s="58"/>
      <c r="FBI100" s="58"/>
      <c r="FBJ100" s="58"/>
      <c r="FBK100" s="58"/>
      <c r="FBL100" s="58"/>
      <c r="FBM100" s="58"/>
      <c r="FBN100" s="58"/>
      <c r="FBO100" s="58"/>
      <c r="FBP100" s="58"/>
      <c r="FBQ100" s="58"/>
      <c r="FBR100" s="58"/>
      <c r="FBS100" s="58"/>
      <c r="FBT100" s="58"/>
      <c r="FBU100" s="58"/>
      <c r="FBV100" s="58"/>
      <c r="FBW100" s="58"/>
      <c r="FBX100" s="58"/>
      <c r="FBY100" s="58"/>
      <c r="FBZ100" s="58"/>
      <c r="FCA100" s="58"/>
      <c r="FCB100" s="58"/>
      <c r="FCC100" s="58"/>
      <c r="FCD100" s="58"/>
      <c r="FCE100" s="58"/>
      <c r="FCF100" s="58"/>
      <c r="FCG100" s="58"/>
      <c r="FCH100" s="58"/>
      <c r="FCI100" s="58"/>
      <c r="FCJ100" s="58"/>
      <c r="FCK100" s="58"/>
      <c r="FCL100" s="58"/>
      <c r="FCM100" s="58"/>
      <c r="FCN100" s="58"/>
      <c r="FCO100" s="58"/>
      <c r="FCP100" s="58"/>
      <c r="FCQ100" s="58"/>
      <c r="FCR100" s="58"/>
      <c r="FCS100" s="58"/>
      <c r="FCT100" s="58"/>
      <c r="FCU100" s="58"/>
      <c r="FCV100" s="58"/>
      <c r="FCW100" s="58"/>
      <c r="FCX100" s="58"/>
      <c r="FCY100" s="58"/>
      <c r="FCZ100" s="58"/>
      <c r="FDA100" s="58"/>
      <c r="FDB100" s="58"/>
      <c r="FDC100" s="58"/>
      <c r="FDD100" s="58"/>
      <c r="FDE100" s="58"/>
      <c r="FDF100" s="58"/>
      <c r="FDG100" s="58"/>
      <c r="FDH100" s="58"/>
      <c r="FDI100" s="58"/>
      <c r="FDJ100" s="58"/>
      <c r="FDK100" s="58"/>
      <c r="FDL100" s="58"/>
      <c r="FDM100" s="58"/>
      <c r="FDN100" s="58"/>
      <c r="FDO100" s="58"/>
      <c r="FDP100" s="58"/>
      <c r="FDQ100" s="58"/>
      <c r="FDR100" s="58"/>
      <c r="FDS100" s="58"/>
      <c r="FDT100" s="58"/>
      <c r="FDU100" s="58"/>
      <c r="FDV100" s="58"/>
      <c r="FDW100" s="58"/>
      <c r="FDX100" s="58"/>
      <c r="FDY100" s="58"/>
      <c r="FDZ100" s="58"/>
      <c r="FEA100" s="58"/>
      <c r="FEB100" s="58"/>
      <c r="FEC100" s="58"/>
      <c r="FED100" s="58"/>
      <c r="FEE100" s="58"/>
      <c r="FEF100" s="58"/>
      <c r="FEG100" s="58"/>
      <c r="FEH100" s="58"/>
      <c r="FEI100" s="58"/>
      <c r="FEJ100" s="58"/>
      <c r="FEK100" s="58"/>
      <c r="FEL100" s="58"/>
      <c r="FEM100" s="58"/>
      <c r="FEN100" s="58"/>
      <c r="FEO100" s="58"/>
      <c r="FEP100" s="58"/>
      <c r="FEQ100" s="58"/>
      <c r="FER100" s="58"/>
      <c r="FES100" s="58"/>
      <c r="FET100" s="58"/>
      <c r="FEU100" s="58"/>
      <c r="FEV100" s="58"/>
      <c r="FEW100" s="58"/>
      <c r="FEX100" s="58"/>
      <c r="FEY100" s="58"/>
      <c r="FEZ100" s="58"/>
      <c r="FFA100" s="58"/>
      <c r="FFB100" s="58"/>
      <c r="FFC100" s="58"/>
      <c r="FFD100" s="58"/>
      <c r="FFE100" s="58"/>
      <c r="FFF100" s="58"/>
      <c r="FFG100" s="58"/>
      <c r="FFH100" s="58"/>
      <c r="FFI100" s="58"/>
      <c r="FFJ100" s="58"/>
      <c r="FFK100" s="58"/>
      <c r="FFL100" s="58"/>
      <c r="FFM100" s="58"/>
      <c r="FFN100" s="58"/>
      <c r="FFO100" s="58"/>
      <c r="FFP100" s="58"/>
      <c r="FFQ100" s="58"/>
      <c r="FFR100" s="58"/>
      <c r="FFS100" s="58"/>
      <c r="FFT100" s="58"/>
      <c r="FFU100" s="58"/>
      <c r="FFV100" s="58"/>
      <c r="FFW100" s="58"/>
      <c r="FFX100" s="58"/>
      <c r="FFY100" s="58"/>
      <c r="FFZ100" s="58"/>
      <c r="FGA100" s="58"/>
      <c r="FGB100" s="58"/>
      <c r="FGC100" s="58"/>
      <c r="FGD100" s="58"/>
      <c r="FGE100" s="58"/>
      <c r="FGF100" s="58"/>
      <c r="FGG100" s="58"/>
      <c r="FGH100" s="58"/>
      <c r="FGI100" s="58"/>
      <c r="FGJ100" s="58"/>
      <c r="FGK100" s="58"/>
      <c r="FGL100" s="58"/>
      <c r="FGM100" s="58"/>
      <c r="FGN100" s="58"/>
      <c r="FGO100" s="58"/>
      <c r="FGP100" s="58"/>
      <c r="FGQ100" s="58"/>
      <c r="FGR100" s="58"/>
      <c r="FGS100" s="58"/>
      <c r="FGT100" s="58"/>
      <c r="FGU100" s="58"/>
      <c r="FGV100" s="58"/>
      <c r="FGW100" s="58"/>
      <c r="FGX100" s="58"/>
      <c r="FGY100" s="58"/>
      <c r="FGZ100" s="58"/>
      <c r="FHA100" s="58"/>
      <c r="FHB100" s="58"/>
      <c r="FHC100" s="58"/>
      <c r="FHD100" s="58"/>
      <c r="FHE100" s="58"/>
      <c r="FHF100" s="58"/>
      <c r="FHG100" s="58"/>
      <c r="FHH100" s="58"/>
      <c r="FHI100" s="58"/>
      <c r="FHJ100" s="58"/>
      <c r="FHK100" s="58"/>
      <c r="FHL100" s="58"/>
      <c r="FHM100" s="58"/>
      <c r="FHN100" s="58"/>
      <c r="FHO100" s="58"/>
      <c r="FHP100" s="58"/>
      <c r="FHQ100" s="58"/>
      <c r="FHR100" s="58"/>
      <c r="FHS100" s="58"/>
      <c r="FHT100" s="58"/>
      <c r="FHU100" s="58"/>
      <c r="FHV100" s="58"/>
      <c r="FHW100" s="58"/>
      <c r="FHX100" s="58"/>
      <c r="FHY100" s="58"/>
      <c r="FHZ100" s="58"/>
      <c r="FIA100" s="58"/>
      <c r="FIB100" s="58"/>
      <c r="FIC100" s="58"/>
      <c r="FID100" s="58"/>
      <c r="FIE100" s="58"/>
      <c r="FIF100" s="58"/>
      <c r="FIG100" s="58"/>
      <c r="FIH100" s="58"/>
      <c r="FII100" s="58"/>
      <c r="FIJ100" s="58"/>
      <c r="FIK100" s="58"/>
      <c r="FIL100" s="58"/>
      <c r="FIM100" s="58"/>
      <c r="FIN100" s="58"/>
      <c r="FIO100" s="58"/>
      <c r="FIP100" s="58"/>
      <c r="FIQ100" s="58"/>
      <c r="FIR100" s="58"/>
      <c r="FIS100" s="58"/>
      <c r="FIT100" s="58"/>
      <c r="FIU100" s="58"/>
      <c r="FIV100" s="58"/>
      <c r="FIW100" s="58"/>
      <c r="FIX100" s="58"/>
      <c r="FIY100" s="58"/>
      <c r="FIZ100" s="58"/>
      <c r="FJA100" s="58"/>
      <c r="FJB100" s="58"/>
      <c r="FJC100" s="58"/>
      <c r="FJD100" s="58"/>
      <c r="FJE100" s="58"/>
      <c r="FJF100" s="58"/>
      <c r="FJG100" s="58"/>
      <c r="FJH100" s="58"/>
      <c r="FJI100" s="58"/>
      <c r="FJJ100" s="58"/>
      <c r="FJK100" s="58"/>
      <c r="FJL100" s="58"/>
      <c r="FJM100" s="58"/>
      <c r="FJN100" s="58"/>
      <c r="FJO100" s="58"/>
      <c r="FJP100" s="58"/>
      <c r="FJQ100" s="58"/>
      <c r="FJR100" s="58"/>
      <c r="FJS100" s="58"/>
      <c r="FJT100" s="58"/>
      <c r="FJU100" s="58"/>
      <c r="FJV100" s="58"/>
      <c r="FJW100" s="58"/>
      <c r="FJX100" s="58"/>
      <c r="FJY100" s="58"/>
      <c r="FJZ100" s="58"/>
      <c r="FKA100" s="58"/>
      <c r="FKB100" s="58"/>
      <c r="FKC100" s="58"/>
      <c r="FKD100" s="58"/>
      <c r="FKE100" s="58"/>
      <c r="FKF100" s="58"/>
      <c r="FKG100" s="58"/>
      <c r="FKH100" s="58"/>
      <c r="FKI100" s="58"/>
      <c r="FKJ100" s="58"/>
      <c r="FKK100" s="58"/>
      <c r="FKL100" s="58"/>
      <c r="FKM100" s="58"/>
      <c r="FKN100" s="58"/>
      <c r="FKO100" s="58"/>
      <c r="FKP100" s="58"/>
      <c r="FKQ100" s="58"/>
      <c r="FKR100" s="58"/>
      <c r="FKS100" s="58"/>
      <c r="FKT100" s="58"/>
      <c r="FKU100" s="58"/>
      <c r="FKV100" s="58"/>
      <c r="FKW100" s="58"/>
      <c r="FKX100" s="58"/>
      <c r="FKY100" s="58"/>
      <c r="FKZ100" s="58"/>
      <c r="FLA100" s="58"/>
      <c r="FLB100" s="58"/>
      <c r="FLC100" s="58"/>
      <c r="FLD100" s="58"/>
      <c r="FLE100" s="58"/>
      <c r="FLF100" s="58"/>
      <c r="FLG100" s="58"/>
      <c r="FLH100" s="58"/>
      <c r="FLI100" s="58"/>
      <c r="FLJ100" s="58"/>
      <c r="FLK100" s="58"/>
      <c r="FLL100" s="58"/>
      <c r="FLM100" s="58"/>
      <c r="FLN100" s="58"/>
      <c r="FLO100" s="58"/>
      <c r="FLP100" s="58"/>
      <c r="FLQ100" s="58"/>
      <c r="FLR100" s="58"/>
      <c r="FLS100" s="58"/>
      <c r="FLT100" s="58"/>
      <c r="FLU100" s="58"/>
      <c r="FLV100" s="58"/>
      <c r="FLW100" s="58"/>
      <c r="FLX100" s="58"/>
      <c r="FLY100" s="58"/>
      <c r="FLZ100" s="58"/>
      <c r="FMA100" s="58"/>
      <c r="FMB100" s="58"/>
      <c r="FMC100" s="58"/>
      <c r="FMD100" s="58"/>
      <c r="FME100" s="58"/>
      <c r="FMF100" s="58"/>
      <c r="FMG100" s="58"/>
      <c r="FMH100" s="58"/>
      <c r="FMI100" s="58"/>
      <c r="FMJ100" s="58"/>
      <c r="FMK100" s="58"/>
      <c r="FML100" s="58"/>
      <c r="FMM100" s="58"/>
      <c r="FMN100" s="58"/>
      <c r="FMO100" s="58"/>
      <c r="FMP100" s="58"/>
      <c r="FMQ100" s="58"/>
      <c r="FMR100" s="58"/>
      <c r="FMS100" s="58"/>
      <c r="FMT100" s="58"/>
      <c r="FMU100" s="58"/>
      <c r="FMV100" s="58"/>
      <c r="FMW100" s="58"/>
      <c r="FMX100" s="58"/>
      <c r="FMY100" s="58"/>
      <c r="FMZ100" s="58"/>
      <c r="FNA100" s="58"/>
      <c r="FNB100" s="58"/>
      <c r="FNC100" s="58"/>
      <c r="FND100" s="58"/>
      <c r="FNE100" s="58"/>
      <c r="FNF100" s="58"/>
      <c r="FNG100" s="58"/>
      <c r="FNH100" s="58"/>
      <c r="FNI100" s="58"/>
      <c r="FNJ100" s="58"/>
      <c r="FNK100" s="58"/>
      <c r="FNL100" s="58"/>
      <c r="FNM100" s="58"/>
      <c r="FNN100" s="58"/>
      <c r="FNO100" s="58"/>
      <c r="FNP100" s="58"/>
      <c r="FNQ100" s="58"/>
      <c r="FNR100" s="58"/>
      <c r="FNS100" s="58"/>
      <c r="FNT100" s="58"/>
      <c r="FNU100" s="58"/>
      <c r="FNV100" s="58"/>
      <c r="FNW100" s="58"/>
      <c r="FNX100" s="58"/>
      <c r="FNY100" s="58"/>
      <c r="FNZ100" s="58"/>
      <c r="FOA100" s="58"/>
      <c r="FOB100" s="58"/>
      <c r="FOC100" s="58"/>
      <c r="FOD100" s="58"/>
      <c r="FOE100" s="58"/>
      <c r="FOF100" s="58"/>
      <c r="FOG100" s="58"/>
      <c r="FOH100" s="58"/>
      <c r="FOI100" s="58"/>
      <c r="FOJ100" s="58"/>
      <c r="FOK100" s="58"/>
      <c r="FOL100" s="58"/>
      <c r="FOM100" s="58"/>
      <c r="FON100" s="58"/>
      <c r="FOO100" s="58"/>
      <c r="FOP100" s="58"/>
      <c r="FOQ100" s="58"/>
      <c r="FOR100" s="58"/>
      <c r="FOS100" s="58"/>
      <c r="FOT100" s="58"/>
      <c r="FOU100" s="58"/>
      <c r="FOV100" s="58"/>
      <c r="FOW100" s="58"/>
      <c r="FOX100" s="58"/>
      <c r="FOY100" s="58"/>
      <c r="FOZ100" s="58"/>
      <c r="FPA100" s="58"/>
      <c r="FPB100" s="58"/>
      <c r="FPC100" s="58"/>
      <c r="FPD100" s="58"/>
      <c r="FPE100" s="58"/>
      <c r="FPF100" s="58"/>
      <c r="FPG100" s="58"/>
      <c r="FPH100" s="58"/>
      <c r="FPI100" s="58"/>
      <c r="FPJ100" s="58"/>
      <c r="FPK100" s="58"/>
      <c r="FPL100" s="58"/>
      <c r="FPM100" s="58"/>
      <c r="FPN100" s="58"/>
      <c r="FPO100" s="58"/>
      <c r="FPP100" s="58"/>
      <c r="FPQ100" s="58"/>
      <c r="FPR100" s="58"/>
      <c r="FPS100" s="58"/>
      <c r="FPT100" s="58"/>
      <c r="FPU100" s="58"/>
      <c r="FPV100" s="58"/>
      <c r="FPW100" s="58"/>
      <c r="FPX100" s="58"/>
      <c r="FPY100" s="58"/>
      <c r="FPZ100" s="58"/>
      <c r="FQA100" s="58"/>
      <c r="FQB100" s="58"/>
      <c r="FQC100" s="58"/>
      <c r="FQD100" s="58"/>
      <c r="FQE100" s="58"/>
      <c r="FQF100" s="58"/>
      <c r="FQG100" s="58"/>
      <c r="FQH100" s="58"/>
      <c r="FQI100" s="58"/>
      <c r="FQJ100" s="58"/>
      <c r="FQK100" s="58"/>
      <c r="FQL100" s="58"/>
      <c r="FQM100" s="58"/>
      <c r="FQN100" s="58"/>
      <c r="FQO100" s="58"/>
      <c r="FQP100" s="58"/>
      <c r="FQQ100" s="58"/>
      <c r="FQR100" s="58"/>
      <c r="FQS100" s="58"/>
      <c r="FQT100" s="58"/>
      <c r="FQU100" s="58"/>
      <c r="FQV100" s="58"/>
      <c r="FQW100" s="58"/>
      <c r="FQX100" s="58"/>
      <c r="FQY100" s="58"/>
      <c r="FQZ100" s="58"/>
      <c r="FRA100" s="58"/>
      <c r="FRB100" s="58"/>
      <c r="FRC100" s="58"/>
      <c r="FRD100" s="58"/>
      <c r="FRE100" s="58"/>
      <c r="FRF100" s="58"/>
      <c r="FRG100" s="58"/>
      <c r="FRH100" s="58"/>
      <c r="FRI100" s="58"/>
      <c r="FRJ100" s="58"/>
      <c r="FRK100" s="58"/>
      <c r="FRL100" s="58"/>
      <c r="FRM100" s="58"/>
      <c r="FRN100" s="58"/>
      <c r="FRO100" s="58"/>
      <c r="FRP100" s="58"/>
      <c r="FRQ100" s="58"/>
      <c r="FRR100" s="58"/>
      <c r="FRS100" s="58"/>
      <c r="FRT100" s="58"/>
      <c r="FRU100" s="58"/>
      <c r="FRV100" s="58"/>
      <c r="FRW100" s="58"/>
      <c r="FRX100" s="58"/>
      <c r="FRY100" s="58"/>
      <c r="FRZ100" s="58"/>
      <c r="FSA100" s="58"/>
      <c r="FSB100" s="58"/>
      <c r="FSC100" s="58"/>
      <c r="FSD100" s="58"/>
      <c r="FSE100" s="58"/>
      <c r="FSF100" s="58"/>
      <c r="FSG100" s="58"/>
      <c r="FSH100" s="58"/>
      <c r="FSI100" s="58"/>
      <c r="FSJ100" s="58"/>
      <c r="FSK100" s="58"/>
      <c r="FSL100" s="58"/>
      <c r="FSM100" s="58"/>
      <c r="FSN100" s="58"/>
      <c r="FSO100" s="58"/>
      <c r="FSP100" s="58"/>
      <c r="FSQ100" s="58"/>
      <c r="FSR100" s="58"/>
      <c r="FSS100" s="58"/>
      <c r="FST100" s="58"/>
      <c r="FSU100" s="58"/>
      <c r="FSV100" s="58"/>
      <c r="FSW100" s="58"/>
      <c r="FSX100" s="58"/>
      <c r="FSY100" s="58"/>
      <c r="FSZ100" s="58"/>
      <c r="FTA100" s="58"/>
      <c r="FTB100" s="58"/>
      <c r="FTC100" s="58"/>
      <c r="FTD100" s="58"/>
      <c r="FTE100" s="58"/>
      <c r="FTF100" s="58"/>
      <c r="FTG100" s="58"/>
      <c r="FTH100" s="58"/>
      <c r="FTI100" s="58"/>
      <c r="FTJ100" s="58"/>
      <c r="FTK100" s="58"/>
      <c r="FTL100" s="58"/>
      <c r="FTM100" s="58"/>
      <c r="FTN100" s="58"/>
      <c r="FTO100" s="58"/>
      <c r="FTP100" s="58"/>
      <c r="FTQ100" s="58"/>
      <c r="FTR100" s="58"/>
      <c r="FTS100" s="58"/>
      <c r="FTT100" s="58"/>
      <c r="FTU100" s="58"/>
      <c r="FTV100" s="58"/>
      <c r="FTW100" s="58"/>
      <c r="FTX100" s="58"/>
      <c r="FTY100" s="58"/>
      <c r="FTZ100" s="58"/>
      <c r="FUA100" s="58"/>
      <c r="FUB100" s="58"/>
      <c r="FUC100" s="58"/>
      <c r="FUD100" s="58"/>
      <c r="FUE100" s="58"/>
      <c r="FUF100" s="58"/>
      <c r="FUG100" s="58"/>
      <c r="FUH100" s="58"/>
      <c r="FUI100" s="58"/>
      <c r="FUJ100" s="58"/>
      <c r="FUK100" s="58"/>
      <c r="FUL100" s="58"/>
      <c r="FUM100" s="58"/>
      <c r="FUN100" s="58"/>
      <c r="FUO100" s="58"/>
      <c r="FUP100" s="58"/>
      <c r="FUQ100" s="58"/>
      <c r="FUR100" s="58"/>
      <c r="FUS100" s="58"/>
      <c r="FUT100" s="58"/>
      <c r="FUU100" s="58"/>
      <c r="FUV100" s="58"/>
      <c r="FUW100" s="58"/>
      <c r="FUX100" s="58"/>
      <c r="FUY100" s="58"/>
      <c r="FUZ100" s="58"/>
      <c r="FVA100" s="58"/>
      <c r="FVB100" s="58"/>
      <c r="FVC100" s="58"/>
      <c r="FVD100" s="58"/>
      <c r="FVE100" s="58"/>
      <c r="FVF100" s="58"/>
      <c r="FVG100" s="58"/>
      <c r="FVH100" s="58"/>
      <c r="FVI100" s="58"/>
      <c r="FVJ100" s="58"/>
      <c r="FVK100" s="58"/>
      <c r="FVL100" s="58"/>
      <c r="FVM100" s="58"/>
      <c r="FVN100" s="58"/>
      <c r="FVO100" s="58"/>
      <c r="FVP100" s="58"/>
      <c r="FVQ100" s="58"/>
      <c r="FVR100" s="58"/>
      <c r="FVS100" s="58"/>
      <c r="FVT100" s="58"/>
      <c r="FVU100" s="58"/>
      <c r="FVV100" s="58"/>
      <c r="FVW100" s="58"/>
      <c r="FVX100" s="58"/>
      <c r="FVY100" s="58"/>
      <c r="FVZ100" s="58"/>
      <c r="FWA100" s="58"/>
      <c r="FWB100" s="58"/>
      <c r="FWC100" s="58"/>
      <c r="FWD100" s="58"/>
      <c r="FWE100" s="58"/>
      <c r="FWF100" s="58"/>
      <c r="FWG100" s="58"/>
      <c r="FWH100" s="58"/>
      <c r="FWI100" s="58"/>
      <c r="FWJ100" s="58"/>
      <c r="FWK100" s="58"/>
      <c r="FWL100" s="58"/>
      <c r="FWM100" s="58"/>
      <c r="FWN100" s="58"/>
      <c r="FWO100" s="58"/>
      <c r="FWP100" s="58"/>
      <c r="FWQ100" s="58"/>
      <c r="FWR100" s="58"/>
      <c r="FWS100" s="58"/>
      <c r="FWT100" s="58"/>
      <c r="FWU100" s="58"/>
      <c r="FWV100" s="58"/>
      <c r="FWW100" s="58"/>
      <c r="FWX100" s="58"/>
      <c r="FWY100" s="58"/>
      <c r="FWZ100" s="58"/>
      <c r="FXA100" s="58"/>
      <c r="FXB100" s="58"/>
      <c r="FXC100" s="58"/>
      <c r="FXD100" s="58"/>
      <c r="FXE100" s="58"/>
      <c r="FXF100" s="58"/>
      <c r="FXG100" s="58"/>
      <c r="FXH100" s="58"/>
      <c r="FXI100" s="58"/>
      <c r="FXJ100" s="58"/>
      <c r="FXK100" s="58"/>
      <c r="FXL100" s="58"/>
      <c r="FXM100" s="58"/>
      <c r="FXN100" s="58"/>
      <c r="FXO100" s="58"/>
      <c r="FXP100" s="58"/>
      <c r="FXQ100" s="58"/>
      <c r="FXR100" s="58"/>
      <c r="FXS100" s="58"/>
      <c r="FXT100" s="58"/>
      <c r="FXU100" s="58"/>
      <c r="FXV100" s="58"/>
      <c r="FXW100" s="58"/>
      <c r="FXX100" s="58"/>
      <c r="FXY100" s="58"/>
      <c r="FXZ100" s="58"/>
      <c r="FYA100" s="58"/>
      <c r="FYB100" s="58"/>
      <c r="FYC100" s="58"/>
      <c r="FYD100" s="58"/>
      <c r="FYE100" s="58"/>
      <c r="FYF100" s="58"/>
      <c r="FYG100" s="58"/>
      <c r="FYH100" s="58"/>
      <c r="FYI100" s="58"/>
      <c r="FYJ100" s="58"/>
      <c r="FYK100" s="58"/>
      <c r="FYL100" s="58"/>
      <c r="FYM100" s="58"/>
      <c r="FYN100" s="58"/>
      <c r="FYO100" s="58"/>
      <c r="FYP100" s="58"/>
      <c r="FYQ100" s="58"/>
      <c r="FYR100" s="58"/>
      <c r="FYS100" s="58"/>
      <c r="FYT100" s="58"/>
      <c r="FYU100" s="58"/>
      <c r="FYV100" s="58"/>
      <c r="FYW100" s="58"/>
      <c r="FYX100" s="58"/>
      <c r="FYY100" s="58"/>
      <c r="FYZ100" s="58"/>
      <c r="FZA100" s="58"/>
      <c r="FZB100" s="58"/>
      <c r="FZC100" s="58"/>
      <c r="FZD100" s="58"/>
      <c r="FZE100" s="58"/>
      <c r="FZF100" s="58"/>
      <c r="FZG100" s="58"/>
      <c r="FZH100" s="58"/>
      <c r="FZI100" s="58"/>
      <c r="FZJ100" s="58"/>
      <c r="FZK100" s="58"/>
      <c r="FZL100" s="58"/>
      <c r="FZM100" s="58"/>
      <c r="FZN100" s="58"/>
      <c r="FZO100" s="58"/>
      <c r="FZP100" s="58"/>
      <c r="FZQ100" s="58"/>
      <c r="FZR100" s="58"/>
      <c r="FZS100" s="58"/>
      <c r="FZT100" s="58"/>
      <c r="FZU100" s="58"/>
      <c r="FZV100" s="58"/>
      <c r="FZW100" s="58"/>
      <c r="FZX100" s="58"/>
      <c r="FZY100" s="58"/>
      <c r="FZZ100" s="58"/>
      <c r="GAA100" s="58"/>
      <c r="GAB100" s="58"/>
      <c r="GAC100" s="58"/>
      <c r="GAD100" s="58"/>
      <c r="GAE100" s="58"/>
      <c r="GAF100" s="58"/>
      <c r="GAG100" s="58"/>
      <c r="GAH100" s="58"/>
      <c r="GAI100" s="58"/>
      <c r="GAJ100" s="58"/>
      <c r="GAK100" s="58"/>
      <c r="GAL100" s="58"/>
      <c r="GAM100" s="58"/>
      <c r="GAN100" s="58"/>
      <c r="GAO100" s="58"/>
      <c r="GAP100" s="58"/>
      <c r="GAQ100" s="58"/>
      <c r="GAR100" s="58"/>
      <c r="GAS100" s="58"/>
      <c r="GAT100" s="58"/>
      <c r="GAU100" s="58"/>
      <c r="GAV100" s="58"/>
      <c r="GAW100" s="58"/>
      <c r="GAX100" s="58"/>
      <c r="GAY100" s="58"/>
      <c r="GAZ100" s="58"/>
      <c r="GBA100" s="58"/>
      <c r="GBB100" s="58"/>
      <c r="GBC100" s="58"/>
      <c r="GBD100" s="58"/>
      <c r="GBE100" s="58"/>
      <c r="GBF100" s="58"/>
      <c r="GBG100" s="58"/>
      <c r="GBH100" s="58"/>
      <c r="GBI100" s="58"/>
      <c r="GBJ100" s="58"/>
      <c r="GBK100" s="58"/>
      <c r="GBL100" s="58"/>
      <c r="GBM100" s="58"/>
      <c r="GBN100" s="58"/>
      <c r="GBO100" s="58"/>
      <c r="GBP100" s="58"/>
      <c r="GBQ100" s="58"/>
      <c r="GBR100" s="58"/>
      <c r="GBS100" s="58"/>
      <c r="GBT100" s="58"/>
      <c r="GBU100" s="58"/>
      <c r="GBV100" s="58"/>
      <c r="GBW100" s="58"/>
      <c r="GBX100" s="58"/>
      <c r="GBY100" s="58"/>
      <c r="GBZ100" s="58"/>
      <c r="GCA100" s="58"/>
      <c r="GCB100" s="58"/>
      <c r="GCC100" s="58"/>
      <c r="GCD100" s="58"/>
      <c r="GCE100" s="58"/>
      <c r="GCF100" s="58"/>
      <c r="GCG100" s="58"/>
      <c r="GCH100" s="58"/>
      <c r="GCI100" s="58"/>
      <c r="GCJ100" s="58"/>
      <c r="GCK100" s="58"/>
      <c r="GCL100" s="58"/>
      <c r="GCM100" s="58"/>
      <c r="GCN100" s="58"/>
      <c r="GCO100" s="58"/>
      <c r="GCP100" s="58"/>
      <c r="GCQ100" s="58"/>
      <c r="GCR100" s="58"/>
      <c r="GCS100" s="58"/>
      <c r="GCT100" s="58"/>
      <c r="GCU100" s="58"/>
      <c r="GCV100" s="58"/>
      <c r="GCW100" s="58"/>
      <c r="GCX100" s="58"/>
      <c r="GCY100" s="58"/>
      <c r="GCZ100" s="58"/>
      <c r="GDA100" s="58"/>
      <c r="GDB100" s="58"/>
      <c r="GDC100" s="58"/>
      <c r="GDD100" s="58"/>
      <c r="GDE100" s="58"/>
      <c r="GDF100" s="58"/>
      <c r="GDG100" s="58"/>
      <c r="GDH100" s="58"/>
      <c r="GDI100" s="58"/>
      <c r="GDJ100" s="58"/>
      <c r="GDK100" s="58"/>
      <c r="GDL100" s="58"/>
      <c r="GDM100" s="58"/>
      <c r="GDN100" s="58"/>
      <c r="GDO100" s="58"/>
      <c r="GDP100" s="58"/>
      <c r="GDQ100" s="58"/>
      <c r="GDR100" s="58"/>
      <c r="GDS100" s="58"/>
      <c r="GDT100" s="58"/>
      <c r="GDU100" s="58"/>
      <c r="GDV100" s="58"/>
      <c r="GDW100" s="58"/>
      <c r="GDX100" s="58"/>
      <c r="GDY100" s="58"/>
      <c r="GDZ100" s="58"/>
      <c r="GEA100" s="58"/>
      <c r="GEB100" s="58"/>
      <c r="GEC100" s="58"/>
      <c r="GED100" s="58"/>
      <c r="GEE100" s="58"/>
      <c r="GEF100" s="58"/>
      <c r="GEG100" s="58"/>
      <c r="GEH100" s="58"/>
      <c r="GEI100" s="58"/>
      <c r="GEJ100" s="58"/>
      <c r="GEK100" s="58"/>
      <c r="GEL100" s="58"/>
      <c r="GEM100" s="58"/>
      <c r="GEN100" s="58"/>
      <c r="GEO100" s="58"/>
      <c r="GEP100" s="58"/>
      <c r="GEQ100" s="58"/>
      <c r="GER100" s="58"/>
      <c r="GES100" s="58"/>
      <c r="GET100" s="58"/>
      <c r="GEU100" s="58"/>
      <c r="GEV100" s="58"/>
      <c r="GEW100" s="58"/>
      <c r="GEX100" s="58"/>
      <c r="GEY100" s="58"/>
      <c r="GEZ100" s="58"/>
      <c r="GFA100" s="58"/>
      <c r="GFB100" s="58"/>
      <c r="GFC100" s="58"/>
      <c r="GFD100" s="58"/>
      <c r="GFE100" s="58"/>
      <c r="GFF100" s="58"/>
      <c r="GFG100" s="58"/>
      <c r="GFH100" s="58"/>
      <c r="GFI100" s="58"/>
      <c r="GFJ100" s="58"/>
      <c r="GFK100" s="58"/>
      <c r="GFL100" s="58"/>
      <c r="GFM100" s="58"/>
      <c r="GFN100" s="58"/>
      <c r="GFO100" s="58"/>
      <c r="GFP100" s="58"/>
      <c r="GFQ100" s="58"/>
      <c r="GFR100" s="58"/>
      <c r="GFS100" s="58"/>
      <c r="GFT100" s="58"/>
      <c r="GFU100" s="58"/>
      <c r="GFV100" s="58"/>
      <c r="GFW100" s="58"/>
      <c r="GFX100" s="58"/>
      <c r="GFY100" s="58"/>
      <c r="GFZ100" s="58"/>
      <c r="GGA100" s="58"/>
      <c r="GGB100" s="58"/>
      <c r="GGC100" s="58"/>
      <c r="GGD100" s="58"/>
      <c r="GGE100" s="58"/>
      <c r="GGF100" s="58"/>
      <c r="GGG100" s="58"/>
      <c r="GGH100" s="58"/>
      <c r="GGI100" s="58"/>
      <c r="GGJ100" s="58"/>
      <c r="GGK100" s="58"/>
      <c r="GGL100" s="58"/>
      <c r="GGM100" s="58"/>
      <c r="GGN100" s="58"/>
      <c r="GGO100" s="58"/>
      <c r="GGP100" s="58"/>
      <c r="GGQ100" s="58"/>
      <c r="GGR100" s="58"/>
      <c r="GGS100" s="58"/>
      <c r="GGT100" s="58"/>
      <c r="GGU100" s="58"/>
      <c r="GGV100" s="58"/>
      <c r="GGW100" s="58"/>
      <c r="GGX100" s="58"/>
      <c r="GGY100" s="58"/>
      <c r="GGZ100" s="58"/>
      <c r="GHA100" s="58"/>
      <c r="GHB100" s="58"/>
      <c r="GHC100" s="58"/>
      <c r="GHD100" s="58"/>
      <c r="GHE100" s="58"/>
      <c r="GHF100" s="58"/>
      <c r="GHG100" s="58"/>
      <c r="GHH100" s="58"/>
      <c r="GHI100" s="58"/>
      <c r="GHJ100" s="58"/>
      <c r="GHK100" s="58"/>
      <c r="GHL100" s="58"/>
      <c r="GHM100" s="58"/>
      <c r="GHN100" s="58"/>
      <c r="GHO100" s="58"/>
      <c r="GHP100" s="58"/>
      <c r="GHQ100" s="58"/>
      <c r="GHR100" s="58"/>
      <c r="GHS100" s="58"/>
      <c r="GHT100" s="58"/>
      <c r="GHU100" s="58"/>
      <c r="GHV100" s="58"/>
      <c r="GHW100" s="58"/>
      <c r="GHX100" s="58"/>
      <c r="GHY100" s="58"/>
      <c r="GHZ100" s="58"/>
      <c r="GIA100" s="58"/>
      <c r="GIB100" s="58"/>
      <c r="GIC100" s="58"/>
      <c r="GID100" s="58"/>
      <c r="GIE100" s="58"/>
      <c r="GIF100" s="58"/>
      <c r="GIG100" s="58"/>
      <c r="GIH100" s="58"/>
      <c r="GII100" s="58"/>
      <c r="GIJ100" s="58"/>
      <c r="GIK100" s="58"/>
      <c r="GIL100" s="58"/>
      <c r="GIM100" s="58"/>
      <c r="GIN100" s="58"/>
      <c r="GIO100" s="58"/>
      <c r="GIP100" s="58"/>
      <c r="GIQ100" s="58"/>
      <c r="GIR100" s="58"/>
      <c r="GIS100" s="58"/>
      <c r="GIT100" s="58"/>
      <c r="GIU100" s="58"/>
      <c r="GIV100" s="58"/>
      <c r="GIW100" s="58"/>
      <c r="GIX100" s="58"/>
      <c r="GIY100" s="58"/>
      <c r="GIZ100" s="58"/>
      <c r="GJA100" s="58"/>
      <c r="GJB100" s="58"/>
      <c r="GJC100" s="58"/>
      <c r="GJD100" s="58"/>
      <c r="GJE100" s="58"/>
      <c r="GJF100" s="58"/>
      <c r="GJG100" s="58"/>
      <c r="GJH100" s="58"/>
      <c r="GJI100" s="58"/>
      <c r="GJJ100" s="58"/>
      <c r="GJK100" s="58"/>
      <c r="GJL100" s="58"/>
      <c r="GJM100" s="58"/>
      <c r="GJN100" s="58"/>
      <c r="GJO100" s="58"/>
      <c r="GJP100" s="58"/>
      <c r="GJQ100" s="58"/>
      <c r="GJR100" s="58"/>
      <c r="GJS100" s="58"/>
      <c r="GJT100" s="58"/>
      <c r="GJU100" s="58"/>
      <c r="GJV100" s="58"/>
      <c r="GJW100" s="58"/>
      <c r="GJX100" s="58"/>
      <c r="GJY100" s="58"/>
      <c r="GJZ100" s="58"/>
      <c r="GKA100" s="58"/>
      <c r="GKB100" s="58"/>
      <c r="GKC100" s="58"/>
      <c r="GKD100" s="58"/>
      <c r="GKE100" s="58"/>
      <c r="GKF100" s="58"/>
      <c r="GKG100" s="58"/>
      <c r="GKH100" s="58"/>
      <c r="GKI100" s="58"/>
      <c r="GKJ100" s="58"/>
      <c r="GKK100" s="58"/>
      <c r="GKL100" s="58"/>
      <c r="GKM100" s="58"/>
      <c r="GKN100" s="58"/>
      <c r="GKO100" s="58"/>
      <c r="GKP100" s="58"/>
      <c r="GKQ100" s="58"/>
      <c r="GKR100" s="58"/>
      <c r="GKS100" s="58"/>
      <c r="GKT100" s="58"/>
      <c r="GKU100" s="58"/>
      <c r="GKV100" s="58"/>
      <c r="GKW100" s="58"/>
      <c r="GKX100" s="58"/>
      <c r="GKY100" s="58"/>
      <c r="GKZ100" s="58"/>
      <c r="GLA100" s="58"/>
      <c r="GLB100" s="58"/>
      <c r="GLC100" s="58"/>
      <c r="GLD100" s="58"/>
      <c r="GLE100" s="58"/>
      <c r="GLF100" s="58"/>
      <c r="GLG100" s="58"/>
      <c r="GLH100" s="58"/>
      <c r="GLI100" s="58"/>
      <c r="GLJ100" s="58"/>
      <c r="GLK100" s="58"/>
      <c r="GLL100" s="58"/>
      <c r="GLM100" s="58"/>
      <c r="GLN100" s="58"/>
      <c r="GLO100" s="58"/>
      <c r="GLP100" s="58"/>
      <c r="GLQ100" s="58"/>
      <c r="GLR100" s="58"/>
      <c r="GLS100" s="58"/>
      <c r="GLT100" s="58"/>
      <c r="GLU100" s="58"/>
      <c r="GLV100" s="58"/>
      <c r="GLW100" s="58"/>
      <c r="GLX100" s="58"/>
      <c r="GLY100" s="58"/>
      <c r="GLZ100" s="58"/>
      <c r="GMA100" s="58"/>
      <c r="GMB100" s="58"/>
      <c r="GMC100" s="58"/>
      <c r="GMD100" s="58"/>
      <c r="GME100" s="58"/>
      <c r="GMF100" s="58"/>
      <c r="GMG100" s="58"/>
      <c r="GMH100" s="58"/>
      <c r="GMI100" s="58"/>
      <c r="GMJ100" s="58"/>
      <c r="GMK100" s="58"/>
      <c r="GML100" s="58"/>
      <c r="GMM100" s="58"/>
      <c r="GMN100" s="58"/>
      <c r="GMO100" s="58"/>
      <c r="GMP100" s="58"/>
      <c r="GMQ100" s="58"/>
      <c r="GMR100" s="58"/>
      <c r="GMS100" s="58"/>
      <c r="GMT100" s="58"/>
      <c r="GMU100" s="58"/>
      <c r="GMV100" s="58"/>
      <c r="GMW100" s="58"/>
      <c r="GMX100" s="58"/>
      <c r="GMY100" s="58"/>
      <c r="GMZ100" s="58"/>
      <c r="GNA100" s="58"/>
      <c r="GNB100" s="58"/>
      <c r="GNC100" s="58"/>
      <c r="GND100" s="58"/>
      <c r="GNE100" s="58"/>
      <c r="GNF100" s="58"/>
      <c r="GNG100" s="58"/>
      <c r="GNH100" s="58"/>
      <c r="GNI100" s="58"/>
      <c r="GNJ100" s="58"/>
      <c r="GNK100" s="58"/>
      <c r="GNL100" s="58"/>
      <c r="GNM100" s="58"/>
      <c r="GNN100" s="58"/>
      <c r="GNO100" s="58"/>
      <c r="GNP100" s="58"/>
      <c r="GNQ100" s="58"/>
      <c r="GNR100" s="58"/>
      <c r="GNS100" s="58"/>
      <c r="GNT100" s="58"/>
      <c r="GNU100" s="58"/>
      <c r="GNV100" s="58"/>
      <c r="GNW100" s="58"/>
      <c r="GNX100" s="58"/>
      <c r="GNY100" s="58"/>
      <c r="GNZ100" s="58"/>
      <c r="GOA100" s="58"/>
      <c r="GOB100" s="58"/>
      <c r="GOC100" s="58"/>
      <c r="GOD100" s="58"/>
      <c r="GOE100" s="58"/>
      <c r="GOF100" s="58"/>
      <c r="GOG100" s="58"/>
      <c r="GOH100" s="58"/>
      <c r="GOI100" s="58"/>
      <c r="GOJ100" s="58"/>
      <c r="GOK100" s="58"/>
      <c r="GOL100" s="58"/>
      <c r="GOM100" s="58"/>
      <c r="GON100" s="58"/>
      <c r="GOO100" s="58"/>
      <c r="GOP100" s="58"/>
      <c r="GOQ100" s="58"/>
      <c r="GOR100" s="58"/>
      <c r="GOS100" s="58"/>
      <c r="GOT100" s="58"/>
      <c r="GOU100" s="58"/>
      <c r="GOV100" s="58"/>
      <c r="GOW100" s="58"/>
      <c r="GOX100" s="58"/>
      <c r="GOY100" s="58"/>
      <c r="GOZ100" s="58"/>
      <c r="GPA100" s="58"/>
      <c r="GPB100" s="58"/>
      <c r="GPC100" s="58"/>
      <c r="GPD100" s="58"/>
      <c r="GPE100" s="58"/>
      <c r="GPF100" s="58"/>
      <c r="GPG100" s="58"/>
      <c r="GPH100" s="58"/>
      <c r="GPI100" s="58"/>
      <c r="GPJ100" s="58"/>
      <c r="GPK100" s="58"/>
      <c r="GPL100" s="58"/>
      <c r="GPM100" s="58"/>
      <c r="GPN100" s="58"/>
      <c r="GPO100" s="58"/>
      <c r="GPP100" s="58"/>
      <c r="GPQ100" s="58"/>
      <c r="GPR100" s="58"/>
      <c r="GPS100" s="58"/>
      <c r="GPT100" s="58"/>
      <c r="GPU100" s="58"/>
      <c r="GPV100" s="58"/>
      <c r="GPW100" s="58"/>
      <c r="GPX100" s="58"/>
      <c r="GPY100" s="58"/>
      <c r="GPZ100" s="58"/>
      <c r="GQA100" s="58"/>
      <c r="GQB100" s="58"/>
      <c r="GQC100" s="58"/>
      <c r="GQD100" s="58"/>
      <c r="GQE100" s="58"/>
      <c r="GQF100" s="58"/>
      <c r="GQG100" s="58"/>
      <c r="GQH100" s="58"/>
      <c r="GQI100" s="58"/>
      <c r="GQJ100" s="58"/>
      <c r="GQK100" s="58"/>
      <c r="GQL100" s="58"/>
      <c r="GQM100" s="58"/>
      <c r="GQN100" s="58"/>
      <c r="GQO100" s="58"/>
      <c r="GQP100" s="58"/>
      <c r="GQQ100" s="58"/>
      <c r="GQR100" s="58"/>
      <c r="GQS100" s="58"/>
      <c r="GQT100" s="58"/>
      <c r="GQU100" s="58"/>
      <c r="GQV100" s="58"/>
      <c r="GQW100" s="58"/>
      <c r="GQX100" s="58"/>
      <c r="GQY100" s="58"/>
      <c r="GQZ100" s="58"/>
      <c r="GRA100" s="58"/>
      <c r="GRB100" s="58"/>
      <c r="GRC100" s="58"/>
      <c r="GRD100" s="58"/>
      <c r="GRE100" s="58"/>
      <c r="GRF100" s="58"/>
      <c r="GRG100" s="58"/>
      <c r="GRH100" s="58"/>
      <c r="GRI100" s="58"/>
      <c r="GRJ100" s="58"/>
      <c r="GRK100" s="58"/>
      <c r="GRL100" s="58"/>
      <c r="GRM100" s="58"/>
      <c r="GRN100" s="58"/>
      <c r="GRO100" s="58"/>
      <c r="GRP100" s="58"/>
      <c r="GRQ100" s="58"/>
      <c r="GRR100" s="58"/>
      <c r="GRS100" s="58"/>
      <c r="GRT100" s="58"/>
      <c r="GRU100" s="58"/>
      <c r="GRV100" s="58"/>
      <c r="GRW100" s="58"/>
      <c r="GRX100" s="58"/>
      <c r="GRY100" s="58"/>
      <c r="GRZ100" s="58"/>
      <c r="GSA100" s="58"/>
      <c r="GSB100" s="58"/>
      <c r="GSC100" s="58"/>
      <c r="GSD100" s="58"/>
      <c r="GSE100" s="58"/>
      <c r="GSF100" s="58"/>
      <c r="GSG100" s="58"/>
      <c r="GSH100" s="58"/>
      <c r="GSI100" s="58"/>
      <c r="GSJ100" s="58"/>
      <c r="GSK100" s="58"/>
      <c r="GSL100" s="58"/>
      <c r="GSM100" s="58"/>
      <c r="GSN100" s="58"/>
      <c r="GSO100" s="58"/>
      <c r="GSP100" s="58"/>
      <c r="GSQ100" s="58"/>
      <c r="GSR100" s="58"/>
      <c r="GSS100" s="58"/>
      <c r="GST100" s="58"/>
      <c r="GSU100" s="58"/>
      <c r="GSV100" s="58"/>
      <c r="GSW100" s="58"/>
      <c r="GSX100" s="58"/>
      <c r="GSY100" s="58"/>
      <c r="GSZ100" s="58"/>
      <c r="GTA100" s="58"/>
      <c r="GTB100" s="58"/>
      <c r="GTC100" s="58"/>
      <c r="GTD100" s="58"/>
      <c r="GTE100" s="58"/>
      <c r="GTF100" s="58"/>
      <c r="GTG100" s="58"/>
      <c r="GTH100" s="58"/>
      <c r="GTI100" s="58"/>
      <c r="GTJ100" s="58"/>
      <c r="GTK100" s="58"/>
      <c r="GTL100" s="58"/>
      <c r="GTM100" s="58"/>
      <c r="GTN100" s="58"/>
      <c r="GTO100" s="58"/>
      <c r="GTP100" s="58"/>
      <c r="GTQ100" s="58"/>
      <c r="GTR100" s="58"/>
      <c r="GTS100" s="58"/>
      <c r="GTT100" s="58"/>
      <c r="GTU100" s="58"/>
      <c r="GTV100" s="58"/>
      <c r="GTW100" s="58"/>
      <c r="GTX100" s="58"/>
      <c r="GTY100" s="58"/>
      <c r="GTZ100" s="58"/>
      <c r="GUA100" s="58"/>
      <c r="GUB100" s="58"/>
      <c r="GUC100" s="58"/>
      <c r="GUD100" s="58"/>
      <c r="GUE100" s="58"/>
      <c r="GUF100" s="58"/>
      <c r="GUG100" s="58"/>
      <c r="GUH100" s="58"/>
      <c r="GUI100" s="58"/>
      <c r="GUJ100" s="58"/>
      <c r="GUK100" s="58"/>
      <c r="GUL100" s="58"/>
      <c r="GUM100" s="58"/>
      <c r="GUN100" s="58"/>
      <c r="GUO100" s="58"/>
      <c r="GUP100" s="58"/>
      <c r="GUQ100" s="58"/>
      <c r="GUR100" s="58"/>
      <c r="GUS100" s="58"/>
      <c r="GUT100" s="58"/>
      <c r="GUU100" s="58"/>
      <c r="GUV100" s="58"/>
      <c r="GUW100" s="58"/>
      <c r="GUX100" s="58"/>
      <c r="GUY100" s="58"/>
      <c r="GUZ100" s="58"/>
      <c r="GVA100" s="58"/>
      <c r="GVB100" s="58"/>
      <c r="GVC100" s="58"/>
      <c r="GVD100" s="58"/>
      <c r="GVE100" s="58"/>
      <c r="GVF100" s="58"/>
      <c r="GVG100" s="58"/>
      <c r="GVH100" s="58"/>
      <c r="GVI100" s="58"/>
      <c r="GVJ100" s="58"/>
      <c r="GVK100" s="58"/>
      <c r="GVL100" s="58"/>
      <c r="GVM100" s="58"/>
      <c r="GVN100" s="58"/>
      <c r="GVO100" s="58"/>
      <c r="GVP100" s="58"/>
      <c r="GVQ100" s="58"/>
      <c r="GVR100" s="58"/>
      <c r="GVS100" s="58"/>
      <c r="GVT100" s="58"/>
      <c r="GVU100" s="58"/>
      <c r="GVV100" s="58"/>
      <c r="GVW100" s="58"/>
      <c r="GVX100" s="58"/>
      <c r="GVY100" s="58"/>
      <c r="GVZ100" s="58"/>
      <c r="GWA100" s="58"/>
      <c r="GWB100" s="58"/>
      <c r="GWC100" s="58"/>
      <c r="GWD100" s="58"/>
      <c r="GWE100" s="58"/>
      <c r="GWF100" s="58"/>
      <c r="GWG100" s="58"/>
      <c r="GWH100" s="58"/>
      <c r="GWI100" s="58"/>
      <c r="GWJ100" s="58"/>
      <c r="GWK100" s="58"/>
      <c r="GWL100" s="58"/>
      <c r="GWM100" s="58"/>
      <c r="GWN100" s="58"/>
      <c r="GWO100" s="58"/>
      <c r="GWP100" s="58"/>
      <c r="GWQ100" s="58"/>
      <c r="GWR100" s="58"/>
      <c r="GWS100" s="58"/>
      <c r="GWT100" s="58"/>
      <c r="GWU100" s="58"/>
      <c r="GWV100" s="58"/>
      <c r="GWW100" s="58"/>
      <c r="GWX100" s="58"/>
      <c r="GWY100" s="58"/>
      <c r="GWZ100" s="58"/>
      <c r="GXA100" s="58"/>
      <c r="GXB100" s="58"/>
      <c r="GXC100" s="58"/>
      <c r="GXD100" s="58"/>
      <c r="GXE100" s="58"/>
      <c r="GXF100" s="58"/>
      <c r="GXG100" s="58"/>
      <c r="GXH100" s="58"/>
      <c r="GXI100" s="58"/>
      <c r="GXJ100" s="58"/>
      <c r="GXK100" s="58"/>
      <c r="GXL100" s="58"/>
      <c r="GXM100" s="58"/>
      <c r="GXN100" s="58"/>
      <c r="GXO100" s="58"/>
      <c r="GXP100" s="58"/>
      <c r="GXQ100" s="58"/>
      <c r="GXR100" s="58"/>
      <c r="GXS100" s="58"/>
      <c r="GXT100" s="58"/>
      <c r="GXU100" s="58"/>
      <c r="GXV100" s="58"/>
      <c r="GXW100" s="58"/>
      <c r="GXX100" s="58"/>
      <c r="GXY100" s="58"/>
      <c r="GXZ100" s="58"/>
      <c r="GYA100" s="58"/>
      <c r="GYB100" s="58"/>
      <c r="GYC100" s="58"/>
      <c r="GYD100" s="58"/>
      <c r="GYE100" s="58"/>
      <c r="GYF100" s="58"/>
      <c r="GYG100" s="58"/>
      <c r="GYH100" s="58"/>
      <c r="GYI100" s="58"/>
      <c r="GYJ100" s="58"/>
      <c r="GYK100" s="58"/>
      <c r="GYL100" s="58"/>
      <c r="GYM100" s="58"/>
      <c r="GYN100" s="58"/>
      <c r="GYO100" s="58"/>
      <c r="GYP100" s="58"/>
      <c r="GYQ100" s="58"/>
      <c r="GYR100" s="58"/>
      <c r="GYS100" s="58"/>
      <c r="GYT100" s="58"/>
      <c r="GYU100" s="58"/>
      <c r="GYV100" s="58"/>
      <c r="GYW100" s="58"/>
      <c r="GYX100" s="58"/>
      <c r="GYY100" s="58"/>
      <c r="GYZ100" s="58"/>
      <c r="GZA100" s="58"/>
      <c r="GZB100" s="58"/>
      <c r="GZC100" s="58"/>
      <c r="GZD100" s="58"/>
      <c r="GZE100" s="58"/>
      <c r="GZF100" s="58"/>
      <c r="GZG100" s="58"/>
      <c r="GZH100" s="58"/>
      <c r="GZI100" s="58"/>
      <c r="GZJ100" s="58"/>
      <c r="GZK100" s="58"/>
      <c r="GZL100" s="58"/>
      <c r="GZM100" s="58"/>
      <c r="GZN100" s="58"/>
      <c r="GZO100" s="58"/>
      <c r="GZP100" s="58"/>
      <c r="GZQ100" s="58"/>
      <c r="GZR100" s="58"/>
      <c r="GZS100" s="58"/>
      <c r="GZT100" s="58"/>
      <c r="GZU100" s="58"/>
      <c r="GZV100" s="58"/>
      <c r="GZW100" s="58"/>
      <c r="GZX100" s="58"/>
      <c r="GZY100" s="58"/>
      <c r="GZZ100" s="58"/>
      <c r="HAA100" s="58"/>
      <c r="HAB100" s="58"/>
      <c r="HAC100" s="58"/>
      <c r="HAD100" s="58"/>
      <c r="HAE100" s="58"/>
      <c r="HAF100" s="58"/>
      <c r="HAG100" s="58"/>
      <c r="HAH100" s="58"/>
      <c r="HAI100" s="58"/>
      <c r="HAJ100" s="58"/>
      <c r="HAK100" s="58"/>
      <c r="HAL100" s="58"/>
      <c r="HAM100" s="58"/>
      <c r="HAN100" s="58"/>
      <c r="HAO100" s="58"/>
      <c r="HAP100" s="58"/>
      <c r="HAQ100" s="58"/>
      <c r="HAR100" s="58"/>
      <c r="HAS100" s="58"/>
      <c r="HAT100" s="58"/>
      <c r="HAU100" s="58"/>
      <c r="HAV100" s="58"/>
      <c r="HAW100" s="58"/>
      <c r="HAX100" s="58"/>
      <c r="HAY100" s="58"/>
      <c r="HAZ100" s="58"/>
      <c r="HBA100" s="58"/>
      <c r="HBB100" s="58"/>
      <c r="HBC100" s="58"/>
      <c r="HBD100" s="58"/>
      <c r="HBE100" s="58"/>
      <c r="HBF100" s="58"/>
      <c r="HBG100" s="58"/>
      <c r="HBH100" s="58"/>
      <c r="HBI100" s="58"/>
      <c r="HBJ100" s="58"/>
      <c r="HBK100" s="58"/>
      <c r="HBL100" s="58"/>
      <c r="HBM100" s="58"/>
      <c r="HBN100" s="58"/>
      <c r="HBO100" s="58"/>
      <c r="HBP100" s="58"/>
      <c r="HBQ100" s="58"/>
      <c r="HBR100" s="58"/>
      <c r="HBS100" s="58"/>
      <c r="HBT100" s="58"/>
      <c r="HBU100" s="58"/>
      <c r="HBV100" s="58"/>
      <c r="HBW100" s="58"/>
      <c r="HBX100" s="58"/>
      <c r="HBY100" s="58"/>
      <c r="HBZ100" s="58"/>
      <c r="HCA100" s="58"/>
      <c r="HCB100" s="58"/>
      <c r="HCC100" s="58"/>
      <c r="HCD100" s="58"/>
      <c r="HCE100" s="58"/>
      <c r="HCF100" s="58"/>
      <c r="HCG100" s="58"/>
      <c r="HCH100" s="58"/>
      <c r="HCI100" s="58"/>
      <c r="HCJ100" s="58"/>
      <c r="HCK100" s="58"/>
      <c r="HCL100" s="58"/>
      <c r="HCM100" s="58"/>
      <c r="HCN100" s="58"/>
      <c r="HCO100" s="58"/>
      <c r="HCP100" s="58"/>
      <c r="HCQ100" s="58"/>
      <c r="HCR100" s="58"/>
      <c r="HCS100" s="58"/>
      <c r="HCT100" s="58"/>
      <c r="HCU100" s="58"/>
      <c r="HCV100" s="58"/>
      <c r="HCW100" s="58"/>
      <c r="HCX100" s="58"/>
      <c r="HCY100" s="58"/>
      <c r="HCZ100" s="58"/>
      <c r="HDA100" s="58"/>
      <c r="HDB100" s="58"/>
      <c r="HDC100" s="58"/>
      <c r="HDD100" s="58"/>
      <c r="HDE100" s="58"/>
      <c r="HDF100" s="58"/>
      <c r="HDG100" s="58"/>
      <c r="HDH100" s="58"/>
      <c r="HDI100" s="58"/>
      <c r="HDJ100" s="58"/>
      <c r="HDK100" s="58"/>
      <c r="HDL100" s="58"/>
      <c r="HDM100" s="58"/>
      <c r="HDN100" s="58"/>
      <c r="HDO100" s="58"/>
      <c r="HDP100" s="58"/>
      <c r="HDQ100" s="58"/>
      <c r="HDR100" s="58"/>
      <c r="HDS100" s="58"/>
      <c r="HDT100" s="58"/>
      <c r="HDU100" s="58"/>
      <c r="HDV100" s="58"/>
      <c r="HDW100" s="58"/>
      <c r="HDX100" s="58"/>
      <c r="HDY100" s="58"/>
      <c r="HDZ100" s="58"/>
      <c r="HEA100" s="58"/>
      <c r="HEB100" s="58"/>
      <c r="HEC100" s="58"/>
      <c r="HED100" s="58"/>
      <c r="HEE100" s="58"/>
      <c r="HEF100" s="58"/>
      <c r="HEG100" s="58"/>
      <c r="HEH100" s="58"/>
      <c r="HEI100" s="58"/>
      <c r="HEJ100" s="58"/>
      <c r="HEK100" s="58"/>
      <c r="HEL100" s="58"/>
      <c r="HEM100" s="58"/>
      <c r="HEN100" s="58"/>
      <c r="HEO100" s="58"/>
      <c r="HEP100" s="58"/>
      <c r="HEQ100" s="58"/>
      <c r="HER100" s="58"/>
      <c r="HES100" s="58"/>
      <c r="HET100" s="58"/>
      <c r="HEU100" s="58"/>
      <c r="HEV100" s="58"/>
      <c r="HEW100" s="58"/>
      <c r="HEX100" s="58"/>
      <c r="HEY100" s="58"/>
      <c r="HEZ100" s="58"/>
      <c r="HFA100" s="58"/>
      <c r="HFB100" s="58"/>
      <c r="HFC100" s="58"/>
      <c r="HFD100" s="58"/>
      <c r="HFE100" s="58"/>
      <c r="HFF100" s="58"/>
      <c r="HFG100" s="58"/>
      <c r="HFH100" s="58"/>
      <c r="HFI100" s="58"/>
      <c r="HFJ100" s="58"/>
      <c r="HFK100" s="58"/>
      <c r="HFL100" s="58"/>
      <c r="HFM100" s="58"/>
      <c r="HFN100" s="58"/>
      <c r="HFO100" s="58"/>
      <c r="HFP100" s="58"/>
      <c r="HFQ100" s="58"/>
      <c r="HFR100" s="58"/>
      <c r="HFS100" s="58"/>
      <c r="HFT100" s="58"/>
      <c r="HFU100" s="58"/>
      <c r="HFV100" s="58"/>
      <c r="HFW100" s="58"/>
      <c r="HFX100" s="58"/>
      <c r="HFY100" s="58"/>
      <c r="HFZ100" s="58"/>
      <c r="HGA100" s="58"/>
      <c r="HGB100" s="58"/>
      <c r="HGC100" s="58"/>
      <c r="HGD100" s="58"/>
      <c r="HGE100" s="58"/>
      <c r="HGF100" s="58"/>
      <c r="HGG100" s="58"/>
      <c r="HGH100" s="58"/>
      <c r="HGI100" s="58"/>
      <c r="HGJ100" s="58"/>
      <c r="HGK100" s="58"/>
      <c r="HGL100" s="58"/>
      <c r="HGM100" s="58"/>
      <c r="HGN100" s="58"/>
      <c r="HGO100" s="58"/>
      <c r="HGP100" s="58"/>
      <c r="HGQ100" s="58"/>
      <c r="HGR100" s="58"/>
      <c r="HGS100" s="58"/>
      <c r="HGT100" s="58"/>
      <c r="HGU100" s="58"/>
      <c r="HGV100" s="58"/>
      <c r="HGW100" s="58"/>
      <c r="HGX100" s="58"/>
      <c r="HGY100" s="58"/>
      <c r="HGZ100" s="58"/>
      <c r="HHA100" s="58"/>
      <c r="HHB100" s="58"/>
      <c r="HHC100" s="58"/>
      <c r="HHD100" s="58"/>
      <c r="HHE100" s="58"/>
      <c r="HHF100" s="58"/>
      <c r="HHG100" s="58"/>
      <c r="HHH100" s="58"/>
      <c r="HHI100" s="58"/>
      <c r="HHJ100" s="58"/>
      <c r="HHK100" s="58"/>
      <c r="HHL100" s="58"/>
      <c r="HHM100" s="58"/>
      <c r="HHN100" s="58"/>
      <c r="HHO100" s="58"/>
      <c r="HHP100" s="58"/>
      <c r="HHQ100" s="58"/>
      <c r="HHR100" s="58"/>
      <c r="HHS100" s="58"/>
      <c r="HHT100" s="58"/>
      <c r="HHU100" s="58"/>
      <c r="HHV100" s="58"/>
      <c r="HHW100" s="58"/>
      <c r="HHX100" s="58"/>
      <c r="HHY100" s="58"/>
      <c r="HHZ100" s="58"/>
      <c r="HIA100" s="58"/>
      <c r="HIB100" s="58"/>
      <c r="HIC100" s="58"/>
      <c r="HID100" s="58"/>
      <c r="HIE100" s="58"/>
      <c r="HIF100" s="58"/>
      <c r="HIG100" s="58"/>
      <c r="HIH100" s="58"/>
      <c r="HII100" s="58"/>
      <c r="HIJ100" s="58"/>
      <c r="HIK100" s="58"/>
      <c r="HIL100" s="58"/>
      <c r="HIM100" s="58"/>
      <c r="HIN100" s="58"/>
      <c r="HIO100" s="58"/>
      <c r="HIP100" s="58"/>
      <c r="HIQ100" s="58"/>
      <c r="HIR100" s="58"/>
      <c r="HIS100" s="58"/>
      <c r="HIT100" s="58"/>
      <c r="HIU100" s="58"/>
      <c r="HIV100" s="58"/>
      <c r="HIW100" s="58"/>
      <c r="HIX100" s="58"/>
      <c r="HIY100" s="58"/>
      <c r="HIZ100" s="58"/>
      <c r="HJA100" s="58"/>
      <c r="HJB100" s="58"/>
      <c r="HJC100" s="58"/>
      <c r="HJD100" s="58"/>
      <c r="HJE100" s="58"/>
      <c r="HJF100" s="58"/>
      <c r="HJG100" s="58"/>
      <c r="HJH100" s="58"/>
      <c r="HJI100" s="58"/>
      <c r="HJJ100" s="58"/>
      <c r="HJK100" s="58"/>
      <c r="HJL100" s="58"/>
      <c r="HJM100" s="58"/>
      <c r="HJN100" s="58"/>
      <c r="HJO100" s="58"/>
      <c r="HJP100" s="58"/>
      <c r="HJQ100" s="58"/>
      <c r="HJR100" s="58"/>
      <c r="HJS100" s="58"/>
      <c r="HJT100" s="58"/>
      <c r="HJU100" s="58"/>
      <c r="HJV100" s="58"/>
      <c r="HJW100" s="58"/>
      <c r="HJX100" s="58"/>
      <c r="HJY100" s="58"/>
      <c r="HJZ100" s="58"/>
      <c r="HKA100" s="58"/>
      <c r="HKB100" s="58"/>
      <c r="HKC100" s="58"/>
      <c r="HKD100" s="58"/>
      <c r="HKE100" s="58"/>
      <c r="HKF100" s="58"/>
      <c r="HKG100" s="58"/>
      <c r="HKH100" s="58"/>
      <c r="HKI100" s="58"/>
      <c r="HKJ100" s="58"/>
      <c r="HKK100" s="58"/>
      <c r="HKL100" s="58"/>
      <c r="HKM100" s="58"/>
      <c r="HKN100" s="58"/>
      <c r="HKO100" s="58"/>
      <c r="HKP100" s="58"/>
      <c r="HKQ100" s="58"/>
      <c r="HKR100" s="58"/>
      <c r="HKS100" s="58"/>
      <c r="HKT100" s="58"/>
      <c r="HKU100" s="58"/>
      <c r="HKV100" s="58"/>
      <c r="HKW100" s="58"/>
      <c r="HKX100" s="58"/>
      <c r="HKY100" s="58"/>
      <c r="HKZ100" s="58"/>
      <c r="HLA100" s="58"/>
      <c r="HLB100" s="58"/>
      <c r="HLC100" s="58"/>
      <c r="HLD100" s="58"/>
      <c r="HLE100" s="58"/>
      <c r="HLF100" s="58"/>
      <c r="HLG100" s="58"/>
      <c r="HLH100" s="58"/>
      <c r="HLI100" s="58"/>
      <c r="HLJ100" s="58"/>
      <c r="HLK100" s="58"/>
      <c r="HLL100" s="58"/>
      <c r="HLM100" s="58"/>
      <c r="HLN100" s="58"/>
      <c r="HLO100" s="58"/>
      <c r="HLP100" s="58"/>
      <c r="HLQ100" s="58"/>
      <c r="HLR100" s="58"/>
      <c r="HLS100" s="58"/>
      <c r="HLT100" s="58"/>
      <c r="HLU100" s="58"/>
      <c r="HLV100" s="58"/>
      <c r="HLW100" s="58"/>
      <c r="HLX100" s="58"/>
      <c r="HLY100" s="58"/>
      <c r="HLZ100" s="58"/>
      <c r="HMA100" s="58"/>
      <c r="HMB100" s="58"/>
      <c r="HMC100" s="58"/>
      <c r="HMD100" s="58"/>
      <c r="HME100" s="58"/>
      <c r="HMF100" s="58"/>
      <c r="HMG100" s="58"/>
      <c r="HMH100" s="58"/>
      <c r="HMI100" s="58"/>
      <c r="HMJ100" s="58"/>
      <c r="HMK100" s="58"/>
      <c r="HML100" s="58"/>
      <c r="HMM100" s="58"/>
      <c r="HMN100" s="58"/>
      <c r="HMO100" s="58"/>
      <c r="HMP100" s="58"/>
      <c r="HMQ100" s="58"/>
      <c r="HMR100" s="58"/>
      <c r="HMS100" s="58"/>
      <c r="HMT100" s="58"/>
      <c r="HMU100" s="58"/>
      <c r="HMV100" s="58"/>
      <c r="HMW100" s="58"/>
      <c r="HMX100" s="58"/>
      <c r="HMY100" s="58"/>
      <c r="HMZ100" s="58"/>
      <c r="HNA100" s="58"/>
      <c r="HNB100" s="58"/>
      <c r="HNC100" s="58"/>
      <c r="HND100" s="58"/>
      <c r="HNE100" s="58"/>
      <c r="HNF100" s="58"/>
      <c r="HNG100" s="58"/>
      <c r="HNH100" s="58"/>
      <c r="HNI100" s="58"/>
      <c r="HNJ100" s="58"/>
      <c r="HNK100" s="58"/>
      <c r="HNL100" s="58"/>
      <c r="HNM100" s="58"/>
      <c r="HNN100" s="58"/>
      <c r="HNO100" s="58"/>
      <c r="HNP100" s="58"/>
      <c r="HNQ100" s="58"/>
      <c r="HNR100" s="58"/>
      <c r="HNS100" s="58"/>
      <c r="HNT100" s="58"/>
      <c r="HNU100" s="58"/>
      <c r="HNV100" s="58"/>
      <c r="HNW100" s="58"/>
      <c r="HNX100" s="58"/>
      <c r="HNY100" s="58"/>
      <c r="HNZ100" s="58"/>
      <c r="HOA100" s="58"/>
      <c r="HOB100" s="58"/>
      <c r="HOC100" s="58"/>
      <c r="HOD100" s="58"/>
      <c r="HOE100" s="58"/>
      <c r="HOF100" s="58"/>
      <c r="HOG100" s="58"/>
      <c r="HOH100" s="58"/>
      <c r="HOI100" s="58"/>
      <c r="HOJ100" s="58"/>
      <c r="HOK100" s="58"/>
      <c r="HOL100" s="58"/>
      <c r="HOM100" s="58"/>
      <c r="HON100" s="58"/>
      <c r="HOO100" s="58"/>
      <c r="HOP100" s="58"/>
      <c r="HOQ100" s="58"/>
      <c r="HOR100" s="58"/>
      <c r="HOS100" s="58"/>
      <c r="HOT100" s="58"/>
      <c r="HOU100" s="58"/>
      <c r="HOV100" s="58"/>
      <c r="HOW100" s="58"/>
      <c r="HOX100" s="58"/>
      <c r="HOY100" s="58"/>
      <c r="HOZ100" s="58"/>
      <c r="HPA100" s="58"/>
      <c r="HPB100" s="58"/>
      <c r="HPC100" s="58"/>
      <c r="HPD100" s="58"/>
      <c r="HPE100" s="58"/>
      <c r="HPF100" s="58"/>
      <c r="HPG100" s="58"/>
      <c r="HPH100" s="58"/>
      <c r="HPI100" s="58"/>
      <c r="HPJ100" s="58"/>
      <c r="HPK100" s="58"/>
      <c r="HPL100" s="58"/>
      <c r="HPM100" s="58"/>
      <c r="HPN100" s="58"/>
      <c r="HPO100" s="58"/>
      <c r="HPP100" s="58"/>
      <c r="HPQ100" s="58"/>
      <c r="HPR100" s="58"/>
      <c r="HPS100" s="58"/>
      <c r="HPT100" s="58"/>
      <c r="HPU100" s="58"/>
      <c r="HPV100" s="58"/>
      <c r="HPW100" s="58"/>
      <c r="HPX100" s="58"/>
      <c r="HPY100" s="58"/>
      <c r="HPZ100" s="58"/>
      <c r="HQA100" s="58"/>
      <c r="HQB100" s="58"/>
      <c r="HQC100" s="58"/>
      <c r="HQD100" s="58"/>
      <c r="HQE100" s="58"/>
      <c r="HQF100" s="58"/>
      <c r="HQG100" s="58"/>
      <c r="HQH100" s="58"/>
      <c r="HQI100" s="58"/>
      <c r="HQJ100" s="58"/>
      <c r="HQK100" s="58"/>
      <c r="HQL100" s="58"/>
      <c r="HQM100" s="58"/>
      <c r="HQN100" s="58"/>
      <c r="HQO100" s="58"/>
      <c r="HQP100" s="58"/>
      <c r="HQQ100" s="58"/>
      <c r="HQR100" s="58"/>
      <c r="HQS100" s="58"/>
      <c r="HQT100" s="58"/>
      <c r="HQU100" s="58"/>
      <c r="HQV100" s="58"/>
      <c r="HQW100" s="58"/>
      <c r="HQX100" s="58"/>
      <c r="HQY100" s="58"/>
      <c r="HQZ100" s="58"/>
      <c r="HRA100" s="58"/>
      <c r="HRB100" s="58"/>
      <c r="HRC100" s="58"/>
      <c r="HRD100" s="58"/>
      <c r="HRE100" s="58"/>
      <c r="HRF100" s="58"/>
      <c r="HRG100" s="58"/>
      <c r="HRH100" s="58"/>
      <c r="HRI100" s="58"/>
      <c r="HRJ100" s="58"/>
      <c r="HRK100" s="58"/>
      <c r="HRL100" s="58"/>
      <c r="HRM100" s="58"/>
      <c r="HRN100" s="58"/>
      <c r="HRO100" s="58"/>
      <c r="HRP100" s="58"/>
      <c r="HRQ100" s="58"/>
      <c r="HRR100" s="58"/>
      <c r="HRS100" s="58"/>
      <c r="HRT100" s="58"/>
      <c r="HRU100" s="58"/>
      <c r="HRV100" s="58"/>
      <c r="HRW100" s="58"/>
      <c r="HRX100" s="58"/>
      <c r="HRY100" s="58"/>
      <c r="HRZ100" s="58"/>
      <c r="HSA100" s="58"/>
      <c r="HSB100" s="58"/>
      <c r="HSC100" s="58"/>
      <c r="HSD100" s="58"/>
      <c r="HSE100" s="58"/>
      <c r="HSF100" s="58"/>
      <c r="HSG100" s="58"/>
      <c r="HSH100" s="58"/>
      <c r="HSI100" s="58"/>
      <c r="HSJ100" s="58"/>
      <c r="HSK100" s="58"/>
      <c r="HSL100" s="58"/>
      <c r="HSM100" s="58"/>
      <c r="HSN100" s="58"/>
      <c r="HSO100" s="58"/>
      <c r="HSP100" s="58"/>
      <c r="HSQ100" s="58"/>
      <c r="HSR100" s="58"/>
      <c r="HSS100" s="58"/>
      <c r="HST100" s="58"/>
      <c r="HSU100" s="58"/>
      <c r="HSV100" s="58"/>
      <c r="HSW100" s="58"/>
      <c r="HSX100" s="58"/>
      <c r="HSY100" s="58"/>
      <c r="HSZ100" s="58"/>
      <c r="HTA100" s="58"/>
      <c r="HTB100" s="58"/>
      <c r="HTC100" s="58"/>
      <c r="HTD100" s="58"/>
      <c r="HTE100" s="58"/>
      <c r="HTF100" s="58"/>
      <c r="HTG100" s="58"/>
      <c r="HTH100" s="58"/>
      <c r="HTI100" s="58"/>
      <c r="HTJ100" s="58"/>
      <c r="HTK100" s="58"/>
      <c r="HTL100" s="58"/>
      <c r="HTM100" s="58"/>
      <c r="HTN100" s="58"/>
      <c r="HTO100" s="58"/>
      <c r="HTP100" s="58"/>
      <c r="HTQ100" s="58"/>
      <c r="HTR100" s="58"/>
      <c r="HTS100" s="58"/>
      <c r="HTT100" s="58"/>
      <c r="HTU100" s="58"/>
      <c r="HTV100" s="58"/>
      <c r="HTW100" s="58"/>
      <c r="HTX100" s="58"/>
      <c r="HTY100" s="58"/>
      <c r="HTZ100" s="58"/>
      <c r="HUA100" s="58"/>
      <c r="HUB100" s="58"/>
      <c r="HUC100" s="58"/>
      <c r="HUD100" s="58"/>
      <c r="HUE100" s="58"/>
      <c r="HUF100" s="58"/>
      <c r="HUG100" s="58"/>
      <c r="HUH100" s="58"/>
      <c r="HUI100" s="58"/>
      <c r="HUJ100" s="58"/>
      <c r="HUK100" s="58"/>
      <c r="HUL100" s="58"/>
      <c r="HUM100" s="58"/>
      <c r="HUN100" s="58"/>
      <c r="HUO100" s="58"/>
      <c r="HUP100" s="58"/>
      <c r="HUQ100" s="58"/>
      <c r="HUR100" s="58"/>
      <c r="HUS100" s="58"/>
      <c r="HUT100" s="58"/>
      <c r="HUU100" s="58"/>
      <c r="HUV100" s="58"/>
      <c r="HUW100" s="58"/>
      <c r="HUX100" s="58"/>
      <c r="HUY100" s="58"/>
      <c r="HUZ100" s="58"/>
      <c r="HVA100" s="58"/>
      <c r="HVB100" s="58"/>
      <c r="HVC100" s="58"/>
      <c r="HVD100" s="58"/>
      <c r="HVE100" s="58"/>
      <c r="HVF100" s="58"/>
      <c r="HVG100" s="58"/>
      <c r="HVH100" s="58"/>
      <c r="HVI100" s="58"/>
      <c r="HVJ100" s="58"/>
      <c r="HVK100" s="58"/>
      <c r="HVL100" s="58"/>
      <c r="HVM100" s="58"/>
      <c r="HVN100" s="58"/>
      <c r="HVO100" s="58"/>
      <c r="HVP100" s="58"/>
      <c r="HVQ100" s="58"/>
      <c r="HVR100" s="58"/>
      <c r="HVS100" s="58"/>
      <c r="HVT100" s="58"/>
      <c r="HVU100" s="58"/>
      <c r="HVV100" s="58"/>
      <c r="HVW100" s="58"/>
      <c r="HVX100" s="58"/>
      <c r="HVY100" s="58"/>
      <c r="HVZ100" s="58"/>
      <c r="HWA100" s="58"/>
      <c r="HWB100" s="58"/>
      <c r="HWC100" s="58"/>
      <c r="HWD100" s="58"/>
      <c r="HWE100" s="58"/>
      <c r="HWF100" s="58"/>
      <c r="HWG100" s="58"/>
      <c r="HWH100" s="58"/>
      <c r="HWI100" s="58"/>
      <c r="HWJ100" s="58"/>
      <c r="HWK100" s="58"/>
      <c r="HWL100" s="58"/>
      <c r="HWM100" s="58"/>
      <c r="HWN100" s="58"/>
      <c r="HWO100" s="58"/>
      <c r="HWP100" s="58"/>
      <c r="HWQ100" s="58"/>
      <c r="HWR100" s="58"/>
      <c r="HWS100" s="58"/>
      <c r="HWT100" s="58"/>
      <c r="HWU100" s="58"/>
      <c r="HWV100" s="58"/>
      <c r="HWW100" s="58"/>
      <c r="HWX100" s="58"/>
      <c r="HWY100" s="58"/>
      <c r="HWZ100" s="58"/>
      <c r="HXA100" s="58"/>
      <c r="HXB100" s="58"/>
      <c r="HXC100" s="58"/>
      <c r="HXD100" s="58"/>
      <c r="HXE100" s="58"/>
      <c r="HXF100" s="58"/>
      <c r="HXG100" s="58"/>
      <c r="HXH100" s="58"/>
      <c r="HXI100" s="58"/>
      <c r="HXJ100" s="58"/>
      <c r="HXK100" s="58"/>
      <c r="HXL100" s="58"/>
      <c r="HXM100" s="58"/>
      <c r="HXN100" s="58"/>
      <c r="HXO100" s="58"/>
      <c r="HXP100" s="58"/>
      <c r="HXQ100" s="58"/>
      <c r="HXR100" s="58"/>
      <c r="HXS100" s="58"/>
      <c r="HXT100" s="58"/>
      <c r="HXU100" s="58"/>
      <c r="HXV100" s="58"/>
      <c r="HXW100" s="58"/>
      <c r="HXX100" s="58"/>
      <c r="HXY100" s="58"/>
      <c r="HXZ100" s="58"/>
      <c r="HYA100" s="58"/>
      <c r="HYB100" s="58"/>
      <c r="HYC100" s="58"/>
      <c r="HYD100" s="58"/>
      <c r="HYE100" s="58"/>
      <c r="HYF100" s="58"/>
      <c r="HYG100" s="58"/>
      <c r="HYH100" s="58"/>
      <c r="HYI100" s="58"/>
      <c r="HYJ100" s="58"/>
      <c r="HYK100" s="58"/>
      <c r="HYL100" s="58"/>
      <c r="HYM100" s="58"/>
      <c r="HYN100" s="58"/>
      <c r="HYO100" s="58"/>
      <c r="HYP100" s="58"/>
      <c r="HYQ100" s="58"/>
      <c r="HYR100" s="58"/>
      <c r="HYS100" s="58"/>
      <c r="HYT100" s="58"/>
      <c r="HYU100" s="58"/>
      <c r="HYV100" s="58"/>
      <c r="HYW100" s="58"/>
      <c r="HYX100" s="58"/>
      <c r="HYY100" s="58"/>
      <c r="HYZ100" s="58"/>
      <c r="HZA100" s="58"/>
      <c r="HZB100" s="58"/>
      <c r="HZC100" s="58"/>
      <c r="HZD100" s="58"/>
      <c r="HZE100" s="58"/>
      <c r="HZF100" s="58"/>
      <c r="HZG100" s="58"/>
      <c r="HZH100" s="58"/>
      <c r="HZI100" s="58"/>
      <c r="HZJ100" s="58"/>
      <c r="HZK100" s="58"/>
      <c r="HZL100" s="58"/>
      <c r="HZM100" s="58"/>
      <c r="HZN100" s="58"/>
      <c r="HZO100" s="58"/>
      <c r="HZP100" s="58"/>
      <c r="HZQ100" s="58"/>
      <c r="HZR100" s="58"/>
      <c r="HZS100" s="58"/>
      <c r="HZT100" s="58"/>
      <c r="HZU100" s="58"/>
      <c r="HZV100" s="58"/>
      <c r="HZW100" s="58"/>
      <c r="HZX100" s="58"/>
      <c r="HZY100" s="58"/>
      <c r="HZZ100" s="58"/>
      <c r="IAA100" s="58"/>
      <c r="IAB100" s="58"/>
      <c r="IAC100" s="58"/>
      <c r="IAD100" s="58"/>
      <c r="IAE100" s="58"/>
      <c r="IAF100" s="58"/>
      <c r="IAG100" s="58"/>
      <c r="IAH100" s="58"/>
      <c r="IAI100" s="58"/>
      <c r="IAJ100" s="58"/>
      <c r="IAK100" s="58"/>
      <c r="IAL100" s="58"/>
      <c r="IAM100" s="58"/>
      <c r="IAN100" s="58"/>
      <c r="IAO100" s="58"/>
      <c r="IAP100" s="58"/>
      <c r="IAQ100" s="58"/>
      <c r="IAR100" s="58"/>
      <c r="IAS100" s="58"/>
      <c r="IAT100" s="58"/>
      <c r="IAU100" s="58"/>
      <c r="IAV100" s="58"/>
      <c r="IAW100" s="58"/>
      <c r="IAX100" s="58"/>
      <c r="IAY100" s="58"/>
      <c r="IAZ100" s="58"/>
      <c r="IBA100" s="58"/>
      <c r="IBB100" s="58"/>
      <c r="IBC100" s="58"/>
      <c r="IBD100" s="58"/>
      <c r="IBE100" s="58"/>
      <c r="IBF100" s="58"/>
      <c r="IBG100" s="58"/>
      <c r="IBH100" s="58"/>
      <c r="IBI100" s="58"/>
      <c r="IBJ100" s="58"/>
      <c r="IBK100" s="58"/>
      <c r="IBL100" s="58"/>
      <c r="IBM100" s="58"/>
      <c r="IBN100" s="58"/>
      <c r="IBO100" s="58"/>
      <c r="IBP100" s="58"/>
      <c r="IBQ100" s="58"/>
      <c r="IBR100" s="58"/>
      <c r="IBS100" s="58"/>
      <c r="IBT100" s="58"/>
      <c r="IBU100" s="58"/>
      <c r="IBV100" s="58"/>
      <c r="IBW100" s="58"/>
      <c r="IBX100" s="58"/>
      <c r="IBY100" s="58"/>
      <c r="IBZ100" s="58"/>
      <c r="ICA100" s="58"/>
      <c r="ICB100" s="58"/>
      <c r="ICC100" s="58"/>
      <c r="ICD100" s="58"/>
      <c r="ICE100" s="58"/>
      <c r="ICF100" s="58"/>
      <c r="ICG100" s="58"/>
      <c r="ICH100" s="58"/>
      <c r="ICI100" s="58"/>
      <c r="ICJ100" s="58"/>
      <c r="ICK100" s="58"/>
      <c r="ICL100" s="58"/>
      <c r="ICM100" s="58"/>
      <c r="ICN100" s="58"/>
      <c r="ICO100" s="58"/>
      <c r="ICP100" s="58"/>
      <c r="ICQ100" s="58"/>
      <c r="ICR100" s="58"/>
      <c r="ICS100" s="58"/>
      <c r="ICT100" s="58"/>
      <c r="ICU100" s="58"/>
      <c r="ICV100" s="58"/>
      <c r="ICW100" s="58"/>
      <c r="ICX100" s="58"/>
      <c r="ICY100" s="58"/>
      <c r="ICZ100" s="58"/>
      <c r="IDA100" s="58"/>
      <c r="IDB100" s="58"/>
      <c r="IDC100" s="58"/>
      <c r="IDD100" s="58"/>
      <c r="IDE100" s="58"/>
      <c r="IDF100" s="58"/>
      <c r="IDG100" s="58"/>
      <c r="IDH100" s="58"/>
      <c r="IDI100" s="58"/>
      <c r="IDJ100" s="58"/>
      <c r="IDK100" s="58"/>
      <c r="IDL100" s="58"/>
      <c r="IDM100" s="58"/>
      <c r="IDN100" s="58"/>
      <c r="IDO100" s="58"/>
      <c r="IDP100" s="58"/>
      <c r="IDQ100" s="58"/>
      <c r="IDR100" s="58"/>
      <c r="IDS100" s="58"/>
      <c r="IDT100" s="58"/>
      <c r="IDU100" s="58"/>
      <c r="IDV100" s="58"/>
      <c r="IDW100" s="58"/>
      <c r="IDX100" s="58"/>
      <c r="IDY100" s="58"/>
      <c r="IDZ100" s="58"/>
      <c r="IEA100" s="58"/>
      <c r="IEB100" s="58"/>
      <c r="IEC100" s="58"/>
      <c r="IED100" s="58"/>
      <c r="IEE100" s="58"/>
      <c r="IEF100" s="58"/>
      <c r="IEG100" s="58"/>
      <c r="IEH100" s="58"/>
      <c r="IEI100" s="58"/>
      <c r="IEJ100" s="58"/>
      <c r="IEK100" s="58"/>
      <c r="IEL100" s="58"/>
      <c r="IEM100" s="58"/>
      <c r="IEN100" s="58"/>
      <c r="IEO100" s="58"/>
      <c r="IEP100" s="58"/>
      <c r="IEQ100" s="58"/>
      <c r="IER100" s="58"/>
      <c r="IES100" s="58"/>
      <c r="IET100" s="58"/>
      <c r="IEU100" s="58"/>
      <c r="IEV100" s="58"/>
      <c r="IEW100" s="58"/>
      <c r="IEX100" s="58"/>
      <c r="IEY100" s="58"/>
      <c r="IEZ100" s="58"/>
      <c r="IFA100" s="58"/>
      <c r="IFB100" s="58"/>
      <c r="IFC100" s="58"/>
      <c r="IFD100" s="58"/>
      <c r="IFE100" s="58"/>
      <c r="IFF100" s="58"/>
      <c r="IFG100" s="58"/>
      <c r="IFH100" s="58"/>
      <c r="IFI100" s="58"/>
      <c r="IFJ100" s="58"/>
      <c r="IFK100" s="58"/>
      <c r="IFL100" s="58"/>
      <c r="IFM100" s="58"/>
      <c r="IFN100" s="58"/>
      <c r="IFO100" s="58"/>
      <c r="IFP100" s="58"/>
      <c r="IFQ100" s="58"/>
      <c r="IFR100" s="58"/>
      <c r="IFS100" s="58"/>
      <c r="IFT100" s="58"/>
      <c r="IFU100" s="58"/>
      <c r="IFV100" s="58"/>
      <c r="IFW100" s="58"/>
      <c r="IFX100" s="58"/>
      <c r="IFY100" s="58"/>
      <c r="IFZ100" s="58"/>
      <c r="IGA100" s="58"/>
      <c r="IGB100" s="58"/>
      <c r="IGC100" s="58"/>
      <c r="IGD100" s="58"/>
      <c r="IGE100" s="58"/>
      <c r="IGF100" s="58"/>
      <c r="IGG100" s="58"/>
      <c r="IGH100" s="58"/>
      <c r="IGI100" s="58"/>
      <c r="IGJ100" s="58"/>
      <c r="IGK100" s="58"/>
      <c r="IGL100" s="58"/>
      <c r="IGM100" s="58"/>
      <c r="IGN100" s="58"/>
      <c r="IGO100" s="58"/>
      <c r="IGP100" s="58"/>
      <c r="IGQ100" s="58"/>
      <c r="IGR100" s="58"/>
      <c r="IGS100" s="58"/>
      <c r="IGT100" s="58"/>
      <c r="IGU100" s="58"/>
      <c r="IGV100" s="58"/>
      <c r="IGW100" s="58"/>
      <c r="IGX100" s="58"/>
      <c r="IGY100" s="58"/>
      <c r="IGZ100" s="58"/>
      <c r="IHA100" s="58"/>
      <c r="IHB100" s="58"/>
      <c r="IHC100" s="58"/>
      <c r="IHD100" s="58"/>
      <c r="IHE100" s="58"/>
      <c r="IHF100" s="58"/>
      <c r="IHG100" s="58"/>
      <c r="IHH100" s="58"/>
      <c r="IHI100" s="58"/>
      <c r="IHJ100" s="58"/>
      <c r="IHK100" s="58"/>
      <c r="IHL100" s="58"/>
      <c r="IHM100" s="58"/>
      <c r="IHN100" s="58"/>
      <c r="IHO100" s="58"/>
      <c r="IHP100" s="58"/>
      <c r="IHQ100" s="58"/>
      <c r="IHR100" s="58"/>
      <c r="IHS100" s="58"/>
      <c r="IHT100" s="58"/>
      <c r="IHU100" s="58"/>
      <c r="IHV100" s="58"/>
      <c r="IHW100" s="58"/>
      <c r="IHX100" s="58"/>
      <c r="IHY100" s="58"/>
      <c r="IHZ100" s="58"/>
      <c r="IIA100" s="58"/>
      <c r="IIB100" s="58"/>
      <c r="IIC100" s="58"/>
      <c r="IID100" s="58"/>
      <c r="IIE100" s="58"/>
      <c r="IIF100" s="58"/>
      <c r="IIG100" s="58"/>
      <c r="IIH100" s="58"/>
      <c r="III100" s="58"/>
      <c r="IIJ100" s="58"/>
      <c r="IIK100" s="58"/>
      <c r="IIL100" s="58"/>
      <c r="IIM100" s="58"/>
      <c r="IIN100" s="58"/>
      <c r="IIO100" s="58"/>
      <c r="IIP100" s="58"/>
      <c r="IIQ100" s="58"/>
      <c r="IIR100" s="58"/>
      <c r="IIS100" s="58"/>
      <c r="IIT100" s="58"/>
      <c r="IIU100" s="58"/>
      <c r="IIV100" s="58"/>
      <c r="IIW100" s="58"/>
      <c r="IIX100" s="58"/>
      <c r="IIY100" s="58"/>
      <c r="IIZ100" s="58"/>
      <c r="IJA100" s="58"/>
      <c r="IJB100" s="58"/>
      <c r="IJC100" s="58"/>
      <c r="IJD100" s="58"/>
      <c r="IJE100" s="58"/>
      <c r="IJF100" s="58"/>
      <c r="IJG100" s="58"/>
      <c r="IJH100" s="58"/>
      <c r="IJI100" s="58"/>
      <c r="IJJ100" s="58"/>
      <c r="IJK100" s="58"/>
      <c r="IJL100" s="58"/>
      <c r="IJM100" s="58"/>
      <c r="IJN100" s="58"/>
      <c r="IJO100" s="58"/>
      <c r="IJP100" s="58"/>
      <c r="IJQ100" s="58"/>
      <c r="IJR100" s="58"/>
      <c r="IJS100" s="58"/>
      <c r="IJT100" s="58"/>
      <c r="IJU100" s="58"/>
      <c r="IJV100" s="58"/>
      <c r="IJW100" s="58"/>
      <c r="IJX100" s="58"/>
      <c r="IJY100" s="58"/>
      <c r="IJZ100" s="58"/>
      <c r="IKA100" s="58"/>
      <c r="IKB100" s="58"/>
      <c r="IKC100" s="58"/>
      <c r="IKD100" s="58"/>
      <c r="IKE100" s="58"/>
      <c r="IKF100" s="58"/>
      <c r="IKG100" s="58"/>
      <c r="IKH100" s="58"/>
      <c r="IKI100" s="58"/>
      <c r="IKJ100" s="58"/>
      <c r="IKK100" s="58"/>
      <c r="IKL100" s="58"/>
      <c r="IKM100" s="58"/>
      <c r="IKN100" s="58"/>
      <c r="IKO100" s="58"/>
      <c r="IKP100" s="58"/>
      <c r="IKQ100" s="58"/>
      <c r="IKR100" s="58"/>
      <c r="IKS100" s="58"/>
      <c r="IKT100" s="58"/>
      <c r="IKU100" s="58"/>
      <c r="IKV100" s="58"/>
      <c r="IKW100" s="58"/>
      <c r="IKX100" s="58"/>
      <c r="IKY100" s="58"/>
      <c r="IKZ100" s="58"/>
      <c r="ILA100" s="58"/>
      <c r="ILB100" s="58"/>
      <c r="ILC100" s="58"/>
      <c r="ILD100" s="58"/>
      <c r="ILE100" s="58"/>
      <c r="ILF100" s="58"/>
      <c r="ILG100" s="58"/>
      <c r="ILH100" s="58"/>
      <c r="ILI100" s="58"/>
      <c r="ILJ100" s="58"/>
      <c r="ILK100" s="58"/>
      <c r="ILL100" s="58"/>
      <c r="ILM100" s="58"/>
      <c r="ILN100" s="58"/>
      <c r="ILO100" s="58"/>
      <c r="ILP100" s="58"/>
      <c r="ILQ100" s="58"/>
      <c r="ILR100" s="58"/>
      <c r="ILS100" s="58"/>
      <c r="ILT100" s="58"/>
      <c r="ILU100" s="58"/>
      <c r="ILV100" s="58"/>
      <c r="ILW100" s="58"/>
      <c r="ILX100" s="58"/>
      <c r="ILY100" s="58"/>
      <c r="ILZ100" s="58"/>
      <c r="IMA100" s="58"/>
      <c r="IMB100" s="58"/>
      <c r="IMC100" s="58"/>
      <c r="IMD100" s="58"/>
      <c r="IME100" s="58"/>
      <c r="IMF100" s="58"/>
      <c r="IMG100" s="58"/>
      <c r="IMH100" s="58"/>
      <c r="IMI100" s="58"/>
      <c r="IMJ100" s="58"/>
      <c r="IMK100" s="58"/>
      <c r="IML100" s="58"/>
      <c r="IMM100" s="58"/>
      <c r="IMN100" s="58"/>
      <c r="IMO100" s="58"/>
      <c r="IMP100" s="58"/>
      <c r="IMQ100" s="58"/>
      <c r="IMR100" s="58"/>
      <c r="IMS100" s="58"/>
      <c r="IMT100" s="58"/>
      <c r="IMU100" s="58"/>
      <c r="IMV100" s="58"/>
      <c r="IMW100" s="58"/>
      <c r="IMX100" s="58"/>
      <c r="IMY100" s="58"/>
      <c r="IMZ100" s="58"/>
      <c r="INA100" s="58"/>
      <c r="INB100" s="58"/>
      <c r="INC100" s="58"/>
      <c r="IND100" s="58"/>
      <c r="INE100" s="58"/>
      <c r="INF100" s="58"/>
      <c r="ING100" s="58"/>
      <c r="INH100" s="58"/>
      <c r="INI100" s="58"/>
      <c r="INJ100" s="58"/>
      <c r="INK100" s="58"/>
      <c r="INL100" s="58"/>
      <c r="INM100" s="58"/>
      <c r="INN100" s="58"/>
      <c r="INO100" s="58"/>
      <c r="INP100" s="58"/>
      <c r="INQ100" s="58"/>
      <c r="INR100" s="58"/>
      <c r="INS100" s="58"/>
      <c r="INT100" s="58"/>
      <c r="INU100" s="58"/>
      <c r="INV100" s="58"/>
      <c r="INW100" s="58"/>
      <c r="INX100" s="58"/>
      <c r="INY100" s="58"/>
      <c r="INZ100" s="58"/>
      <c r="IOA100" s="58"/>
      <c r="IOB100" s="58"/>
      <c r="IOC100" s="58"/>
      <c r="IOD100" s="58"/>
      <c r="IOE100" s="58"/>
      <c r="IOF100" s="58"/>
      <c r="IOG100" s="58"/>
      <c r="IOH100" s="58"/>
      <c r="IOI100" s="58"/>
      <c r="IOJ100" s="58"/>
      <c r="IOK100" s="58"/>
      <c r="IOL100" s="58"/>
      <c r="IOM100" s="58"/>
      <c r="ION100" s="58"/>
      <c r="IOO100" s="58"/>
      <c r="IOP100" s="58"/>
      <c r="IOQ100" s="58"/>
      <c r="IOR100" s="58"/>
      <c r="IOS100" s="58"/>
      <c r="IOT100" s="58"/>
      <c r="IOU100" s="58"/>
      <c r="IOV100" s="58"/>
      <c r="IOW100" s="58"/>
      <c r="IOX100" s="58"/>
      <c r="IOY100" s="58"/>
      <c r="IOZ100" s="58"/>
      <c r="IPA100" s="58"/>
      <c r="IPB100" s="58"/>
      <c r="IPC100" s="58"/>
      <c r="IPD100" s="58"/>
      <c r="IPE100" s="58"/>
      <c r="IPF100" s="58"/>
      <c r="IPG100" s="58"/>
      <c r="IPH100" s="58"/>
      <c r="IPI100" s="58"/>
      <c r="IPJ100" s="58"/>
      <c r="IPK100" s="58"/>
      <c r="IPL100" s="58"/>
      <c r="IPM100" s="58"/>
      <c r="IPN100" s="58"/>
      <c r="IPO100" s="58"/>
      <c r="IPP100" s="58"/>
      <c r="IPQ100" s="58"/>
      <c r="IPR100" s="58"/>
      <c r="IPS100" s="58"/>
      <c r="IPT100" s="58"/>
      <c r="IPU100" s="58"/>
      <c r="IPV100" s="58"/>
      <c r="IPW100" s="58"/>
      <c r="IPX100" s="58"/>
      <c r="IPY100" s="58"/>
      <c r="IPZ100" s="58"/>
      <c r="IQA100" s="58"/>
      <c r="IQB100" s="58"/>
      <c r="IQC100" s="58"/>
      <c r="IQD100" s="58"/>
      <c r="IQE100" s="58"/>
      <c r="IQF100" s="58"/>
      <c r="IQG100" s="58"/>
      <c r="IQH100" s="58"/>
      <c r="IQI100" s="58"/>
      <c r="IQJ100" s="58"/>
      <c r="IQK100" s="58"/>
      <c r="IQL100" s="58"/>
      <c r="IQM100" s="58"/>
      <c r="IQN100" s="58"/>
      <c r="IQO100" s="58"/>
      <c r="IQP100" s="58"/>
      <c r="IQQ100" s="58"/>
      <c r="IQR100" s="58"/>
      <c r="IQS100" s="58"/>
      <c r="IQT100" s="58"/>
      <c r="IQU100" s="58"/>
      <c r="IQV100" s="58"/>
      <c r="IQW100" s="58"/>
      <c r="IQX100" s="58"/>
      <c r="IQY100" s="58"/>
      <c r="IQZ100" s="58"/>
      <c r="IRA100" s="58"/>
      <c r="IRB100" s="58"/>
      <c r="IRC100" s="58"/>
      <c r="IRD100" s="58"/>
      <c r="IRE100" s="58"/>
      <c r="IRF100" s="58"/>
      <c r="IRG100" s="58"/>
      <c r="IRH100" s="58"/>
      <c r="IRI100" s="58"/>
      <c r="IRJ100" s="58"/>
      <c r="IRK100" s="58"/>
      <c r="IRL100" s="58"/>
      <c r="IRM100" s="58"/>
      <c r="IRN100" s="58"/>
      <c r="IRO100" s="58"/>
      <c r="IRP100" s="58"/>
      <c r="IRQ100" s="58"/>
      <c r="IRR100" s="58"/>
      <c r="IRS100" s="58"/>
      <c r="IRT100" s="58"/>
      <c r="IRU100" s="58"/>
      <c r="IRV100" s="58"/>
      <c r="IRW100" s="58"/>
      <c r="IRX100" s="58"/>
      <c r="IRY100" s="58"/>
      <c r="IRZ100" s="58"/>
      <c r="ISA100" s="58"/>
      <c r="ISB100" s="58"/>
      <c r="ISC100" s="58"/>
      <c r="ISD100" s="58"/>
      <c r="ISE100" s="58"/>
      <c r="ISF100" s="58"/>
      <c r="ISG100" s="58"/>
      <c r="ISH100" s="58"/>
      <c r="ISI100" s="58"/>
      <c r="ISJ100" s="58"/>
      <c r="ISK100" s="58"/>
      <c r="ISL100" s="58"/>
      <c r="ISM100" s="58"/>
      <c r="ISN100" s="58"/>
      <c r="ISO100" s="58"/>
      <c r="ISP100" s="58"/>
      <c r="ISQ100" s="58"/>
      <c r="ISR100" s="58"/>
      <c r="ISS100" s="58"/>
      <c r="IST100" s="58"/>
      <c r="ISU100" s="58"/>
      <c r="ISV100" s="58"/>
      <c r="ISW100" s="58"/>
      <c r="ISX100" s="58"/>
      <c r="ISY100" s="58"/>
      <c r="ISZ100" s="58"/>
      <c r="ITA100" s="58"/>
      <c r="ITB100" s="58"/>
      <c r="ITC100" s="58"/>
      <c r="ITD100" s="58"/>
      <c r="ITE100" s="58"/>
      <c r="ITF100" s="58"/>
      <c r="ITG100" s="58"/>
      <c r="ITH100" s="58"/>
      <c r="ITI100" s="58"/>
      <c r="ITJ100" s="58"/>
      <c r="ITK100" s="58"/>
      <c r="ITL100" s="58"/>
      <c r="ITM100" s="58"/>
      <c r="ITN100" s="58"/>
      <c r="ITO100" s="58"/>
      <c r="ITP100" s="58"/>
      <c r="ITQ100" s="58"/>
      <c r="ITR100" s="58"/>
      <c r="ITS100" s="58"/>
      <c r="ITT100" s="58"/>
      <c r="ITU100" s="58"/>
      <c r="ITV100" s="58"/>
      <c r="ITW100" s="58"/>
      <c r="ITX100" s="58"/>
      <c r="ITY100" s="58"/>
      <c r="ITZ100" s="58"/>
      <c r="IUA100" s="58"/>
      <c r="IUB100" s="58"/>
      <c r="IUC100" s="58"/>
      <c r="IUD100" s="58"/>
      <c r="IUE100" s="58"/>
      <c r="IUF100" s="58"/>
      <c r="IUG100" s="58"/>
      <c r="IUH100" s="58"/>
      <c r="IUI100" s="58"/>
      <c r="IUJ100" s="58"/>
      <c r="IUK100" s="58"/>
      <c r="IUL100" s="58"/>
      <c r="IUM100" s="58"/>
      <c r="IUN100" s="58"/>
      <c r="IUO100" s="58"/>
      <c r="IUP100" s="58"/>
      <c r="IUQ100" s="58"/>
      <c r="IUR100" s="58"/>
      <c r="IUS100" s="58"/>
      <c r="IUT100" s="58"/>
      <c r="IUU100" s="58"/>
      <c r="IUV100" s="58"/>
      <c r="IUW100" s="58"/>
      <c r="IUX100" s="58"/>
      <c r="IUY100" s="58"/>
      <c r="IUZ100" s="58"/>
      <c r="IVA100" s="58"/>
      <c r="IVB100" s="58"/>
      <c r="IVC100" s="58"/>
      <c r="IVD100" s="58"/>
      <c r="IVE100" s="58"/>
      <c r="IVF100" s="58"/>
      <c r="IVG100" s="58"/>
      <c r="IVH100" s="58"/>
      <c r="IVI100" s="58"/>
      <c r="IVJ100" s="58"/>
      <c r="IVK100" s="58"/>
      <c r="IVL100" s="58"/>
      <c r="IVM100" s="58"/>
      <c r="IVN100" s="58"/>
      <c r="IVO100" s="58"/>
      <c r="IVP100" s="58"/>
      <c r="IVQ100" s="58"/>
      <c r="IVR100" s="58"/>
      <c r="IVS100" s="58"/>
      <c r="IVT100" s="58"/>
      <c r="IVU100" s="58"/>
      <c r="IVV100" s="58"/>
      <c r="IVW100" s="58"/>
      <c r="IVX100" s="58"/>
      <c r="IVY100" s="58"/>
      <c r="IVZ100" s="58"/>
      <c r="IWA100" s="58"/>
      <c r="IWB100" s="58"/>
      <c r="IWC100" s="58"/>
      <c r="IWD100" s="58"/>
      <c r="IWE100" s="58"/>
      <c r="IWF100" s="58"/>
      <c r="IWG100" s="58"/>
      <c r="IWH100" s="58"/>
      <c r="IWI100" s="58"/>
      <c r="IWJ100" s="58"/>
      <c r="IWK100" s="58"/>
      <c r="IWL100" s="58"/>
      <c r="IWM100" s="58"/>
      <c r="IWN100" s="58"/>
      <c r="IWO100" s="58"/>
      <c r="IWP100" s="58"/>
      <c r="IWQ100" s="58"/>
      <c r="IWR100" s="58"/>
      <c r="IWS100" s="58"/>
      <c r="IWT100" s="58"/>
      <c r="IWU100" s="58"/>
      <c r="IWV100" s="58"/>
      <c r="IWW100" s="58"/>
      <c r="IWX100" s="58"/>
      <c r="IWY100" s="58"/>
      <c r="IWZ100" s="58"/>
      <c r="IXA100" s="58"/>
      <c r="IXB100" s="58"/>
      <c r="IXC100" s="58"/>
      <c r="IXD100" s="58"/>
      <c r="IXE100" s="58"/>
      <c r="IXF100" s="58"/>
      <c r="IXG100" s="58"/>
      <c r="IXH100" s="58"/>
      <c r="IXI100" s="58"/>
      <c r="IXJ100" s="58"/>
      <c r="IXK100" s="58"/>
      <c r="IXL100" s="58"/>
      <c r="IXM100" s="58"/>
      <c r="IXN100" s="58"/>
      <c r="IXO100" s="58"/>
      <c r="IXP100" s="58"/>
      <c r="IXQ100" s="58"/>
      <c r="IXR100" s="58"/>
      <c r="IXS100" s="58"/>
      <c r="IXT100" s="58"/>
      <c r="IXU100" s="58"/>
      <c r="IXV100" s="58"/>
      <c r="IXW100" s="58"/>
      <c r="IXX100" s="58"/>
      <c r="IXY100" s="58"/>
      <c r="IXZ100" s="58"/>
      <c r="IYA100" s="58"/>
      <c r="IYB100" s="58"/>
      <c r="IYC100" s="58"/>
      <c r="IYD100" s="58"/>
      <c r="IYE100" s="58"/>
      <c r="IYF100" s="58"/>
      <c r="IYG100" s="58"/>
      <c r="IYH100" s="58"/>
      <c r="IYI100" s="58"/>
      <c r="IYJ100" s="58"/>
      <c r="IYK100" s="58"/>
      <c r="IYL100" s="58"/>
      <c r="IYM100" s="58"/>
      <c r="IYN100" s="58"/>
      <c r="IYO100" s="58"/>
      <c r="IYP100" s="58"/>
      <c r="IYQ100" s="58"/>
      <c r="IYR100" s="58"/>
      <c r="IYS100" s="58"/>
      <c r="IYT100" s="58"/>
      <c r="IYU100" s="58"/>
      <c r="IYV100" s="58"/>
      <c r="IYW100" s="58"/>
      <c r="IYX100" s="58"/>
      <c r="IYY100" s="58"/>
      <c r="IYZ100" s="58"/>
      <c r="IZA100" s="58"/>
      <c r="IZB100" s="58"/>
      <c r="IZC100" s="58"/>
      <c r="IZD100" s="58"/>
      <c r="IZE100" s="58"/>
      <c r="IZF100" s="58"/>
      <c r="IZG100" s="58"/>
      <c r="IZH100" s="58"/>
      <c r="IZI100" s="58"/>
      <c r="IZJ100" s="58"/>
      <c r="IZK100" s="58"/>
      <c r="IZL100" s="58"/>
      <c r="IZM100" s="58"/>
      <c r="IZN100" s="58"/>
      <c r="IZO100" s="58"/>
      <c r="IZP100" s="58"/>
      <c r="IZQ100" s="58"/>
      <c r="IZR100" s="58"/>
      <c r="IZS100" s="58"/>
      <c r="IZT100" s="58"/>
      <c r="IZU100" s="58"/>
      <c r="IZV100" s="58"/>
      <c r="IZW100" s="58"/>
      <c r="IZX100" s="58"/>
      <c r="IZY100" s="58"/>
      <c r="IZZ100" s="58"/>
      <c r="JAA100" s="58"/>
      <c r="JAB100" s="58"/>
      <c r="JAC100" s="58"/>
      <c r="JAD100" s="58"/>
      <c r="JAE100" s="58"/>
      <c r="JAF100" s="58"/>
      <c r="JAG100" s="58"/>
      <c r="JAH100" s="58"/>
      <c r="JAI100" s="58"/>
      <c r="JAJ100" s="58"/>
      <c r="JAK100" s="58"/>
      <c r="JAL100" s="58"/>
      <c r="JAM100" s="58"/>
      <c r="JAN100" s="58"/>
      <c r="JAO100" s="58"/>
      <c r="JAP100" s="58"/>
      <c r="JAQ100" s="58"/>
      <c r="JAR100" s="58"/>
      <c r="JAS100" s="58"/>
      <c r="JAT100" s="58"/>
      <c r="JAU100" s="58"/>
      <c r="JAV100" s="58"/>
      <c r="JAW100" s="58"/>
      <c r="JAX100" s="58"/>
      <c r="JAY100" s="58"/>
      <c r="JAZ100" s="58"/>
      <c r="JBA100" s="58"/>
      <c r="JBB100" s="58"/>
      <c r="JBC100" s="58"/>
      <c r="JBD100" s="58"/>
      <c r="JBE100" s="58"/>
      <c r="JBF100" s="58"/>
      <c r="JBG100" s="58"/>
      <c r="JBH100" s="58"/>
      <c r="JBI100" s="58"/>
      <c r="JBJ100" s="58"/>
      <c r="JBK100" s="58"/>
      <c r="JBL100" s="58"/>
      <c r="JBM100" s="58"/>
      <c r="JBN100" s="58"/>
      <c r="JBO100" s="58"/>
      <c r="JBP100" s="58"/>
      <c r="JBQ100" s="58"/>
      <c r="JBR100" s="58"/>
      <c r="JBS100" s="58"/>
      <c r="JBT100" s="58"/>
      <c r="JBU100" s="58"/>
      <c r="JBV100" s="58"/>
      <c r="JBW100" s="58"/>
      <c r="JBX100" s="58"/>
      <c r="JBY100" s="58"/>
      <c r="JBZ100" s="58"/>
      <c r="JCA100" s="58"/>
      <c r="JCB100" s="58"/>
      <c r="JCC100" s="58"/>
      <c r="JCD100" s="58"/>
      <c r="JCE100" s="58"/>
      <c r="JCF100" s="58"/>
      <c r="JCG100" s="58"/>
      <c r="JCH100" s="58"/>
      <c r="JCI100" s="58"/>
      <c r="JCJ100" s="58"/>
      <c r="JCK100" s="58"/>
      <c r="JCL100" s="58"/>
      <c r="JCM100" s="58"/>
      <c r="JCN100" s="58"/>
      <c r="JCO100" s="58"/>
      <c r="JCP100" s="58"/>
      <c r="JCQ100" s="58"/>
      <c r="JCR100" s="58"/>
      <c r="JCS100" s="58"/>
      <c r="JCT100" s="58"/>
      <c r="JCU100" s="58"/>
      <c r="JCV100" s="58"/>
      <c r="JCW100" s="58"/>
      <c r="JCX100" s="58"/>
      <c r="JCY100" s="58"/>
      <c r="JCZ100" s="58"/>
      <c r="JDA100" s="58"/>
      <c r="JDB100" s="58"/>
      <c r="JDC100" s="58"/>
      <c r="JDD100" s="58"/>
      <c r="JDE100" s="58"/>
      <c r="JDF100" s="58"/>
      <c r="JDG100" s="58"/>
      <c r="JDH100" s="58"/>
      <c r="JDI100" s="58"/>
      <c r="JDJ100" s="58"/>
      <c r="JDK100" s="58"/>
      <c r="JDL100" s="58"/>
      <c r="JDM100" s="58"/>
      <c r="JDN100" s="58"/>
      <c r="JDO100" s="58"/>
      <c r="JDP100" s="58"/>
      <c r="JDQ100" s="58"/>
      <c r="JDR100" s="58"/>
      <c r="JDS100" s="58"/>
      <c r="JDT100" s="58"/>
      <c r="JDU100" s="58"/>
      <c r="JDV100" s="58"/>
      <c r="JDW100" s="58"/>
      <c r="JDX100" s="58"/>
      <c r="JDY100" s="58"/>
      <c r="JDZ100" s="58"/>
      <c r="JEA100" s="58"/>
      <c r="JEB100" s="58"/>
      <c r="JEC100" s="58"/>
      <c r="JED100" s="58"/>
      <c r="JEE100" s="58"/>
      <c r="JEF100" s="58"/>
      <c r="JEG100" s="58"/>
      <c r="JEH100" s="58"/>
      <c r="JEI100" s="58"/>
      <c r="JEJ100" s="58"/>
      <c r="JEK100" s="58"/>
      <c r="JEL100" s="58"/>
      <c r="JEM100" s="58"/>
      <c r="JEN100" s="58"/>
      <c r="JEO100" s="58"/>
      <c r="JEP100" s="58"/>
      <c r="JEQ100" s="58"/>
      <c r="JER100" s="58"/>
      <c r="JES100" s="58"/>
      <c r="JET100" s="58"/>
      <c r="JEU100" s="58"/>
      <c r="JEV100" s="58"/>
      <c r="JEW100" s="58"/>
      <c r="JEX100" s="58"/>
      <c r="JEY100" s="58"/>
      <c r="JEZ100" s="58"/>
      <c r="JFA100" s="58"/>
      <c r="JFB100" s="58"/>
      <c r="JFC100" s="58"/>
      <c r="JFD100" s="58"/>
      <c r="JFE100" s="58"/>
      <c r="JFF100" s="58"/>
      <c r="JFG100" s="58"/>
      <c r="JFH100" s="58"/>
      <c r="JFI100" s="58"/>
      <c r="JFJ100" s="58"/>
      <c r="JFK100" s="58"/>
      <c r="JFL100" s="58"/>
      <c r="JFM100" s="58"/>
      <c r="JFN100" s="58"/>
      <c r="JFO100" s="58"/>
      <c r="JFP100" s="58"/>
      <c r="JFQ100" s="58"/>
      <c r="JFR100" s="58"/>
      <c r="JFS100" s="58"/>
      <c r="JFT100" s="58"/>
      <c r="JFU100" s="58"/>
      <c r="JFV100" s="58"/>
      <c r="JFW100" s="58"/>
      <c r="JFX100" s="58"/>
      <c r="JFY100" s="58"/>
      <c r="JFZ100" s="58"/>
      <c r="JGA100" s="58"/>
      <c r="JGB100" s="58"/>
      <c r="JGC100" s="58"/>
      <c r="JGD100" s="58"/>
      <c r="JGE100" s="58"/>
      <c r="JGF100" s="58"/>
      <c r="JGG100" s="58"/>
      <c r="JGH100" s="58"/>
      <c r="JGI100" s="58"/>
      <c r="JGJ100" s="58"/>
      <c r="JGK100" s="58"/>
      <c r="JGL100" s="58"/>
      <c r="JGM100" s="58"/>
      <c r="JGN100" s="58"/>
      <c r="JGO100" s="58"/>
      <c r="JGP100" s="58"/>
      <c r="JGQ100" s="58"/>
      <c r="JGR100" s="58"/>
      <c r="JGS100" s="58"/>
      <c r="JGT100" s="58"/>
      <c r="JGU100" s="58"/>
      <c r="JGV100" s="58"/>
      <c r="JGW100" s="58"/>
      <c r="JGX100" s="58"/>
      <c r="JGY100" s="58"/>
      <c r="JGZ100" s="58"/>
      <c r="JHA100" s="58"/>
      <c r="JHB100" s="58"/>
      <c r="JHC100" s="58"/>
      <c r="JHD100" s="58"/>
      <c r="JHE100" s="58"/>
      <c r="JHF100" s="58"/>
      <c r="JHG100" s="58"/>
      <c r="JHH100" s="58"/>
      <c r="JHI100" s="58"/>
      <c r="JHJ100" s="58"/>
      <c r="JHK100" s="58"/>
      <c r="JHL100" s="58"/>
      <c r="JHM100" s="58"/>
      <c r="JHN100" s="58"/>
      <c r="JHO100" s="58"/>
      <c r="JHP100" s="58"/>
      <c r="JHQ100" s="58"/>
      <c r="JHR100" s="58"/>
      <c r="JHS100" s="58"/>
      <c r="JHT100" s="58"/>
      <c r="JHU100" s="58"/>
      <c r="JHV100" s="58"/>
      <c r="JHW100" s="58"/>
      <c r="JHX100" s="58"/>
      <c r="JHY100" s="58"/>
      <c r="JHZ100" s="58"/>
      <c r="JIA100" s="58"/>
      <c r="JIB100" s="58"/>
      <c r="JIC100" s="58"/>
      <c r="JID100" s="58"/>
      <c r="JIE100" s="58"/>
      <c r="JIF100" s="58"/>
      <c r="JIG100" s="58"/>
      <c r="JIH100" s="58"/>
      <c r="JII100" s="58"/>
      <c r="JIJ100" s="58"/>
      <c r="JIK100" s="58"/>
      <c r="JIL100" s="58"/>
      <c r="JIM100" s="58"/>
      <c r="JIN100" s="58"/>
      <c r="JIO100" s="58"/>
      <c r="JIP100" s="58"/>
      <c r="JIQ100" s="58"/>
      <c r="JIR100" s="58"/>
      <c r="JIS100" s="58"/>
      <c r="JIT100" s="58"/>
      <c r="JIU100" s="58"/>
      <c r="JIV100" s="58"/>
      <c r="JIW100" s="58"/>
      <c r="JIX100" s="58"/>
      <c r="JIY100" s="58"/>
      <c r="JIZ100" s="58"/>
      <c r="JJA100" s="58"/>
      <c r="JJB100" s="58"/>
      <c r="JJC100" s="58"/>
      <c r="JJD100" s="58"/>
      <c r="JJE100" s="58"/>
      <c r="JJF100" s="58"/>
      <c r="JJG100" s="58"/>
      <c r="JJH100" s="58"/>
      <c r="JJI100" s="58"/>
      <c r="JJJ100" s="58"/>
      <c r="JJK100" s="58"/>
      <c r="JJL100" s="58"/>
      <c r="JJM100" s="58"/>
      <c r="JJN100" s="58"/>
      <c r="JJO100" s="58"/>
      <c r="JJP100" s="58"/>
      <c r="JJQ100" s="58"/>
      <c r="JJR100" s="58"/>
      <c r="JJS100" s="58"/>
      <c r="JJT100" s="58"/>
      <c r="JJU100" s="58"/>
      <c r="JJV100" s="58"/>
      <c r="JJW100" s="58"/>
      <c r="JJX100" s="58"/>
      <c r="JJY100" s="58"/>
      <c r="JJZ100" s="58"/>
      <c r="JKA100" s="58"/>
      <c r="JKB100" s="58"/>
      <c r="JKC100" s="58"/>
      <c r="JKD100" s="58"/>
      <c r="JKE100" s="58"/>
      <c r="JKF100" s="58"/>
      <c r="JKG100" s="58"/>
      <c r="JKH100" s="58"/>
      <c r="JKI100" s="58"/>
      <c r="JKJ100" s="58"/>
      <c r="JKK100" s="58"/>
      <c r="JKL100" s="58"/>
      <c r="JKM100" s="58"/>
      <c r="JKN100" s="58"/>
      <c r="JKO100" s="58"/>
      <c r="JKP100" s="58"/>
      <c r="JKQ100" s="58"/>
      <c r="JKR100" s="58"/>
      <c r="JKS100" s="58"/>
      <c r="JKT100" s="58"/>
      <c r="JKU100" s="58"/>
      <c r="JKV100" s="58"/>
      <c r="JKW100" s="58"/>
      <c r="JKX100" s="58"/>
      <c r="JKY100" s="58"/>
      <c r="JKZ100" s="58"/>
      <c r="JLA100" s="58"/>
      <c r="JLB100" s="58"/>
      <c r="JLC100" s="58"/>
      <c r="JLD100" s="58"/>
      <c r="JLE100" s="58"/>
      <c r="JLF100" s="58"/>
      <c r="JLG100" s="58"/>
      <c r="JLH100" s="58"/>
      <c r="JLI100" s="58"/>
      <c r="JLJ100" s="58"/>
      <c r="JLK100" s="58"/>
      <c r="JLL100" s="58"/>
      <c r="JLM100" s="58"/>
      <c r="JLN100" s="58"/>
      <c r="JLO100" s="58"/>
      <c r="JLP100" s="58"/>
      <c r="JLQ100" s="58"/>
      <c r="JLR100" s="58"/>
      <c r="JLS100" s="58"/>
      <c r="JLT100" s="58"/>
      <c r="JLU100" s="58"/>
      <c r="JLV100" s="58"/>
      <c r="JLW100" s="58"/>
      <c r="JLX100" s="58"/>
      <c r="JLY100" s="58"/>
      <c r="JLZ100" s="58"/>
      <c r="JMA100" s="58"/>
      <c r="JMB100" s="58"/>
      <c r="JMC100" s="58"/>
      <c r="JMD100" s="58"/>
      <c r="JME100" s="58"/>
      <c r="JMF100" s="58"/>
      <c r="JMG100" s="58"/>
      <c r="JMH100" s="58"/>
      <c r="JMI100" s="58"/>
      <c r="JMJ100" s="58"/>
      <c r="JMK100" s="58"/>
      <c r="JML100" s="58"/>
      <c r="JMM100" s="58"/>
      <c r="JMN100" s="58"/>
      <c r="JMO100" s="58"/>
      <c r="JMP100" s="58"/>
      <c r="JMQ100" s="58"/>
      <c r="JMR100" s="58"/>
      <c r="JMS100" s="58"/>
      <c r="JMT100" s="58"/>
      <c r="JMU100" s="58"/>
      <c r="JMV100" s="58"/>
      <c r="JMW100" s="58"/>
      <c r="JMX100" s="58"/>
      <c r="JMY100" s="58"/>
      <c r="JMZ100" s="58"/>
      <c r="JNA100" s="58"/>
      <c r="JNB100" s="58"/>
      <c r="JNC100" s="58"/>
      <c r="JND100" s="58"/>
      <c r="JNE100" s="58"/>
      <c r="JNF100" s="58"/>
      <c r="JNG100" s="58"/>
      <c r="JNH100" s="58"/>
      <c r="JNI100" s="58"/>
      <c r="JNJ100" s="58"/>
      <c r="JNK100" s="58"/>
      <c r="JNL100" s="58"/>
      <c r="JNM100" s="58"/>
      <c r="JNN100" s="58"/>
      <c r="JNO100" s="58"/>
      <c r="JNP100" s="58"/>
      <c r="JNQ100" s="58"/>
      <c r="JNR100" s="58"/>
      <c r="JNS100" s="58"/>
      <c r="JNT100" s="58"/>
      <c r="JNU100" s="58"/>
      <c r="JNV100" s="58"/>
      <c r="JNW100" s="58"/>
      <c r="JNX100" s="58"/>
      <c r="JNY100" s="58"/>
      <c r="JNZ100" s="58"/>
      <c r="JOA100" s="58"/>
      <c r="JOB100" s="58"/>
      <c r="JOC100" s="58"/>
      <c r="JOD100" s="58"/>
      <c r="JOE100" s="58"/>
      <c r="JOF100" s="58"/>
      <c r="JOG100" s="58"/>
      <c r="JOH100" s="58"/>
      <c r="JOI100" s="58"/>
      <c r="JOJ100" s="58"/>
      <c r="JOK100" s="58"/>
      <c r="JOL100" s="58"/>
      <c r="JOM100" s="58"/>
      <c r="JON100" s="58"/>
      <c r="JOO100" s="58"/>
      <c r="JOP100" s="58"/>
      <c r="JOQ100" s="58"/>
      <c r="JOR100" s="58"/>
      <c r="JOS100" s="58"/>
      <c r="JOT100" s="58"/>
      <c r="JOU100" s="58"/>
      <c r="JOV100" s="58"/>
      <c r="JOW100" s="58"/>
      <c r="JOX100" s="58"/>
      <c r="JOY100" s="58"/>
      <c r="JOZ100" s="58"/>
      <c r="JPA100" s="58"/>
      <c r="JPB100" s="58"/>
      <c r="JPC100" s="58"/>
      <c r="JPD100" s="58"/>
      <c r="JPE100" s="58"/>
      <c r="JPF100" s="58"/>
      <c r="JPG100" s="58"/>
      <c r="JPH100" s="58"/>
      <c r="JPI100" s="58"/>
      <c r="JPJ100" s="58"/>
      <c r="JPK100" s="58"/>
      <c r="JPL100" s="58"/>
      <c r="JPM100" s="58"/>
      <c r="JPN100" s="58"/>
      <c r="JPO100" s="58"/>
      <c r="JPP100" s="58"/>
      <c r="JPQ100" s="58"/>
      <c r="JPR100" s="58"/>
      <c r="JPS100" s="58"/>
      <c r="JPT100" s="58"/>
      <c r="JPU100" s="58"/>
      <c r="JPV100" s="58"/>
      <c r="JPW100" s="58"/>
      <c r="JPX100" s="58"/>
      <c r="JPY100" s="58"/>
      <c r="JPZ100" s="58"/>
      <c r="JQA100" s="58"/>
      <c r="JQB100" s="58"/>
      <c r="JQC100" s="58"/>
      <c r="JQD100" s="58"/>
      <c r="JQE100" s="58"/>
      <c r="JQF100" s="58"/>
      <c r="JQG100" s="58"/>
      <c r="JQH100" s="58"/>
      <c r="JQI100" s="58"/>
      <c r="JQJ100" s="58"/>
      <c r="JQK100" s="58"/>
      <c r="JQL100" s="58"/>
      <c r="JQM100" s="58"/>
      <c r="JQN100" s="58"/>
      <c r="JQO100" s="58"/>
      <c r="JQP100" s="58"/>
      <c r="JQQ100" s="58"/>
      <c r="JQR100" s="58"/>
      <c r="JQS100" s="58"/>
      <c r="JQT100" s="58"/>
      <c r="JQU100" s="58"/>
      <c r="JQV100" s="58"/>
      <c r="JQW100" s="58"/>
      <c r="JQX100" s="58"/>
      <c r="JQY100" s="58"/>
      <c r="JQZ100" s="58"/>
      <c r="JRA100" s="58"/>
      <c r="JRB100" s="58"/>
      <c r="JRC100" s="58"/>
      <c r="JRD100" s="58"/>
      <c r="JRE100" s="58"/>
      <c r="JRF100" s="58"/>
      <c r="JRG100" s="58"/>
      <c r="JRH100" s="58"/>
      <c r="JRI100" s="58"/>
      <c r="JRJ100" s="58"/>
      <c r="JRK100" s="58"/>
      <c r="JRL100" s="58"/>
      <c r="JRM100" s="58"/>
      <c r="JRN100" s="58"/>
      <c r="JRO100" s="58"/>
      <c r="JRP100" s="58"/>
      <c r="JRQ100" s="58"/>
      <c r="JRR100" s="58"/>
      <c r="JRS100" s="58"/>
      <c r="JRT100" s="58"/>
      <c r="JRU100" s="58"/>
      <c r="JRV100" s="58"/>
      <c r="JRW100" s="58"/>
      <c r="JRX100" s="58"/>
      <c r="JRY100" s="58"/>
      <c r="JRZ100" s="58"/>
      <c r="JSA100" s="58"/>
      <c r="JSB100" s="58"/>
      <c r="JSC100" s="58"/>
      <c r="JSD100" s="58"/>
      <c r="JSE100" s="58"/>
      <c r="JSF100" s="58"/>
      <c r="JSG100" s="58"/>
      <c r="JSH100" s="58"/>
      <c r="JSI100" s="58"/>
      <c r="JSJ100" s="58"/>
      <c r="JSK100" s="58"/>
      <c r="JSL100" s="58"/>
      <c r="JSM100" s="58"/>
      <c r="JSN100" s="58"/>
      <c r="JSO100" s="58"/>
      <c r="JSP100" s="58"/>
      <c r="JSQ100" s="58"/>
      <c r="JSR100" s="58"/>
      <c r="JSS100" s="58"/>
      <c r="JST100" s="58"/>
      <c r="JSU100" s="58"/>
      <c r="JSV100" s="58"/>
      <c r="JSW100" s="58"/>
      <c r="JSX100" s="58"/>
      <c r="JSY100" s="58"/>
      <c r="JSZ100" s="58"/>
      <c r="JTA100" s="58"/>
      <c r="JTB100" s="58"/>
      <c r="JTC100" s="58"/>
      <c r="JTD100" s="58"/>
      <c r="JTE100" s="58"/>
      <c r="JTF100" s="58"/>
      <c r="JTG100" s="58"/>
      <c r="JTH100" s="58"/>
      <c r="JTI100" s="58"/>
      <c r="JTJ100" s="58"/>
      <c r="JTK100" s="58"/>
      <c r="JTL100" s="58"/>
      <c r="JTM100" s="58"/>
      <c r="JTN100" s="58"/>
      <c r="JTO100" s="58"/>
      <c r="JTP100" s="58"/>
      <c r="JTQ100" s="58"/>
      <c r="JTR100" s="58"/>
      <c r="JTS100" s="58"/>
      <c r="JTT100" s="58"/>
      <c r="JTU100" s="58"/>
      <c r="JTV100" s="58"/>
      <c r="JTW100" s="58"/>
      <c r="JTX100" s="58"/>
      <c r="JTY100" s="58"/>
      <c r="JTZ100" s="58"/>
      <c r="JUA100" s="58"/>
      <c r="JUB100" s="58"/>
      <c r="JUC100" s="58"/>
      <c r="JUD100" s="58"/>
      <c r="JUE100" s="58"/>
      <c r="JUF100" s="58"/>
      <c r="JUG100" s="58"/>
      <c r="JUH100" s="58"/>
      <c r="JUI100" s="58"/>
      <c r="JUJ100" s="58"/>
      <c r="JUK100" s="58"/>
      <c r="JUL100" s="58"/>
      <c r="JUM100" s="58"/>
      <c r="JUN100" s="58"/>
      <c r="JUO100" s="58"/>
      <c r="JUP100" s="58"/>
      <c r="JUQ100" s="58"/>
      <c r="JUR100" s="58"/>
      <c r="JUS100" s="58"/>
      <c r="JUT100" s="58"/>
      <c r="JUU100" s="58"/>
      <c r="JUV100" s="58"/>
      <c r="JUW100" s="58"/>
      <c r="JUX100" s="58"/>
      <c r="JUY100" s="58"/>
      <c r="JUZ100" s="58"/>
      <c r="JVA100" s="58"/>
      <c r="JVB100" s="58"/>
      <c r="JVC100" s="58"/>
      <c r="JVD100" s="58"/>
      <c r="JVE100" s="58"/>
      <c r="JVF100" s="58"/>
      <c r="JVG100" s="58"/>
      <c r="JVH100" s="58"/>
      <c r="JVI100" s="58"/>
      <c r="JVJ100" s="58"/>
      <c r="JVK100" s="58"/>
      <c r="JVL100" s="58"/>
      <c r="JVM100" s="58"/>
      <c r="JVN100" s="58"/>
      <c r="JVO100" s="58"/>
      <c r="JVP100" s="58"/>
      <c r="JVQ100" s="58"/>
      <c r="JVR100" s="58"/>
      <c r="JVS100" s="58"/>
      <c r="JVT100" s="58"/>
      <c r="JVU100" s="58"/>
      <c r="JVV100" s="58"/>
      <c r="JVW100" s="58"/>
      <c r="JVX100" s="58"/>
      <c r="JVY100" s="58"/>
      <c r="JVZ100" s="58"/>
      <c r="JWA100" s="58"/>
      <c r="JWB100" s="58"/>
      <c r="JWC100" s="58"/>
      <c r="JWD100" s="58"/>
      <c r="JWE100" s="58"/>
      <c r="JWF100" s="58"/>
      <c r="JWG100" s="58"/>
      <c r="JWH100" s="58"/>
      <c r="JWI100" s="58"/>
      <c r="JWJ100" s="58"/>
      <c r="JWK100" s="58"/>
      <c r="JWL100" s="58"/>
      <c r="JWM100" s="58"/>
      <c r="JWN100" s="58"/>
      <c r="JWO100" s="58"/>
      <c r="JWP100" s="58"/>
      <c r="JWQ100" s="58"/>
      <c r="JWR100" s="58"/>
      <c r="JWS100" s="58"/>
      <c r="JWT100" s="58"/>
      <c r="JWU100" s="58"/>
      <c r="JWV100" s="58"/>
      <c r="JWW100" s="58"/>
      <c r="JWX100" s="58"/>
      <c r="JWY100" s="58"/>
      <c r="JWZ100" s="58"/>
      <c r="JXA100" s="58"/>
      <c r="JXB100" s="58"/>
      <c r="JXC100" s="58"/>
      <c r="JXD100" s="58"/>
      <c r="JXE100" s="58"/>
      <c r="JXF100" s="58"/>
      <c r="JXG100" s="58"/>
      <c r="JXH100" s="58"/>
      <c r="JXI100" s="58"/>
      <c r="JXJ100" s="58"/>
      <c r="JXK100" s="58"/>
      <c r="JXL100" s="58"/>
      <c r="JXM100" s="58"/>
      <c r="JXN100" s="58"/>
      <c r="JXO100" s="58"/>
      <c r="JXP100" s="58"/>
      <c r="JXQ100" s="58"/>
      <c r="JXR100" s="58"/>
      <c r="JXS100" s="58"/>
      <c r="JXT100" s="58"/>
      <c r="JXU100" s="58"/>
      <c r="JXV100" s="58"/>
      <c r="JXW100" s="58"/>
      <c r="JXX100" s="58"/>
      <c r="JXY100" s="58"/>
      <c r="JXZ100" s="58"/>
      <c r="JYA100" s="58"/>
      <c r="JYB100" s="58"/>
      <c r="JYC100" s="58"/>
      <c r="JYD100" s="58"/>
      <c r="JYE100" s="58"/>
      <c r="JYF100" s="58"/>
      <c r="JYG100" s="58"/>
      <c r="JYH100" s="58"/>
      <c r="JYI100" s="58"/>
      <c r="JYJ100" s="58"/>
      <c r="JYK100" s="58"/>
      <c r="JYL100" s="58"/>
      <c r="JYM100" s="58"/>
      <c r="JYN100" s="58"/>
      <c r="JYO100" s="58"/>
      <c r="JYP100" s="58"/>
      <c r="JYQ100" s="58"/>
      <c r="JYR100" s="58"/>
      <c r="JYS100" s="58"/>
      <c r="JYT100" s="58"/>
      <c r="JYU100" s="58"/>
      <c r="JYV100" s="58"/>
      <c r="JYW100" s="58"/>
      <c r="JYX100" s="58"/>
      <c r="JYY100" s="58"/>
      <c r="JYZ100" s="58"/>
      <c r="JZA100" s="58"/>
      <c r="JZB100" s="58"/>
      <c r="JZC100" s="58"/>
      <c r="JZD100" s="58"/>
      <c r="JZE100" s="58"/>
      <c r="JZF100" s="58"/>
      <c r="JZG100" s="58"/>
      <c r="JZH100" s="58"/>
      <c r="JZI100" s="58"/>
      <c r="JZJ100" s="58"/>
      <c r="JZK100" s="58"/>
      <c r="JZL100" s="58"/>
      <c r="JZM100" s="58"/>
      <c r="JZN100" s="58"/>
      <c r="JZO100" s="58"/>
      <c r="JZP100" s="58"/>
      <c r="JZQ100" s="58"/>
      <c r="JZR100" s="58"/>
      <c r="JZS100" s="58"/>
      <c r="JZT100" s="58"/>
      <c r="JZU100" s="58"/>
      <c r="JZV100" s="58"/>
      <c r="JZW100" s="58"/>
      <c r="JZX100" s="58"/>
      <c r="JZY100" s="58"/>
      <c r="JZZ100" s="58"/>
      <c r="KAA100" s="58"/>
      <c r="KAB100" s="58"/>
      <c r="KAC100" s="58"/>
      <c r="KAD100" s="58"/>
      <c r="KAE100" s="58"/>
      <c r="KAF100" s="58"/>
      <c r="KAG100" s="58"/>
      <c r="KAH100" s="58"/>
      <c r="KAI100" s="58"/>
      <c r="KAJ100" s="58"/>
      <c r="KAK100" s="58"/>
      <c r="KAL100" s="58"/>
      <c r="KAM100" s="58"/>
      <c r="KAN100" s="58"/>
      <c r="KAO100" s="58"/>
      <c r="KAP100" s="58"/>
      <c r="KAQ100" s="58"/>
      <c r="KAR100" s="58"/>
      <c r="KAS100" s="58"/>
      <c r="KAT100" s="58"/>
      <c r="KAU100" s="58"/>
      <c r="KAV100" s="58"/>
      <c r="KAW100" s="58"/>
      <c r="KAX100" s="58"/>
      <c r="KAY100" s="58"/>
      <c r="KAZ100" s="58"/>
      <c r="KBA100" s="58"/>
      <c r="KBB100" s="58"/>
      <c r="KBC100" s="58"/>
      <c r="KBD100" s="58"/>
      <c r="KBE100" s="58"/>
      <c r="KBF100" s="58"/>
      <c r="KBG100" s="58"/>
      <c r="KBH100" s="58"/>
      <c r="KBI100" s="58"/>
      <c r="KBJ100" s="58"/>
      <c r="KBK100" s="58"/>
      <c r="KBL100" s="58"/>
      <c r="KBM100" s="58"/>
      <c r="KBN100" s="58"/>
      <c r="KBO100" s="58"/>
      <c r="KBP100" s="58"/>
      <c r="KBQ100" s="58"/>
      <c r="KBR100" s="58"/>
      <c r="KBS100" s="58"/>
      <c r="KBT100" s="58"/>
      <c r="KBU100" s="58"/>
      <c r="KBV100" s="58"/>
      <c r="KBW100" s="58"/>
      <c r="KBX100" s="58"/>
      <c r="KBY100" s="58"/>
      <c r="KBZ100" s="58"/>
      <c r="KCA100" s="58"/>
      <c r="KCB100" s="58"/>
      <c r="KCC100" s="58"/>
      <c r="KCD100" s="58"/>
      <c r="KCE100" s="58"/>
      <c r="KCF100" s="58"/>
      <c r="KCG100" s="58"/>
      <c r="KCH100" s="58"/>
      <c r="KCI100" s="58"/>
      <c r="KCJ100" s="58"/>
      <c r="KCK100" s="58"/>
      <c r="KCL100" s="58"/>
      <c r="KCM100" s="58"/>
      <c r="KCN100" s="58"/>
      <c r="KCO100" s="58"/>
      <c r="KCP100" s="58"/>
      <c r="KCQ100" s="58"/>
      <c r="KCR100" s="58"/>
      <c r="KCS100" s="58"/>
      <c r="KCT100" s="58"/>
      <c r="KCU100" s="58"/>
      <c r="KCV100" s="58"/>
      <c r="KCW100" s="58"/>
      <c r="KCX100" s="58"/>
      <c r="KCY100" s="58"/>
      <c r="KCZ100" s="58"/>
      <c r="KDA100" s="58"/>
      <c r="KDB100" s="58"/>
      <c r="KDC100" s="58"/>
      <c r="KDD100" s="58"/>
      <c r="KDE100" s="58"/>
      <c r="KDF100" s="58"/>
      <c r="KDG100" s="58"/>
      <c r="KDH100" s="58"/>
      <c r="KDI100" s="58"/>
      <c r="KDJ100" s="58"/>
      <c r="KDK100" s="58"/>
      <c r="KDL100" s="58"/>
      <c r="KDM100" s="58"/>
      <c r="KDN100" s="58"/>
      <c r="KDO100" s="58"/>
      <c r="KDP100" s="58"/>
      <c r="KDQ100" s="58"/>
      <c r="KDR100" s="58"/>
      <c r="KDS100" s="58"/>
      <c r="KDT100" s="58"/>
      <c r="KDU100" s="58"/>
      <c r="KDV100" s="58"/>
      <c r="KDW100" s="58"/>
      <c r="KDX100" s="58"/>
      <c r="KDY100" s="58"/>
      <c r="KDZ100" s="58"/>
      <c r="KEA100" s="58"/>
      <c r="KEB100" s="58"/>
      <c r="KEC100" s="58"/>
      <c r="KED100" s="58"/>
      <c r="KEE100" s="58"/>
      <c r="KEF100" s="58"/>
      <c r="KEG100" s="58"/>
      <c r="KEH100" s="58"/>
      <c r="KEI100" s="58"/>
      <c r="KEJ100" s="58"/>
      <c r="KEK100" s="58"/>
      <c r="KEL100" s="58"/>
      <c r="KEM100" s="58"/>
      <c r="KEN100" s="58"/>
      <c r="KEO100" s="58"/>
      <c r="KEP100" s="58"/>
      <c r="KEQ100" s="58"/>
      <c r="KER100" s="58"/>
      <c r="KES100" s="58"/>
      <c r="KET100" s="58"/>
      <c r="KEU100" s="58"/>
      <c r="KEV100" s="58"/>
      <c r="KEW100" s="58"/>
      <c r="KEX100" s="58"/>
      <c r="KEY100" s="58"/>
      <c r="KEZ100" s="58"/>
      <c r="KFA100" s="58"/>
      <c r="KFB100" s="58"/>
      <c r="KFC100" s="58"/>
      <c r="KFD100" s="58"/>
      <c r="KFE100" s="58"/>
      <c r="KFF100" s="58"/>
      <c r="KFG100" s="58"/>
      <c r="KFH100" s="58"/>
      <c r="KFI100" s="58"/>
      <c r="KFJ100" s="58"/>
      <c r="KFK100" s="58"/>
      <c r="KFL100" s="58"/>
      <c r="KFM100" s="58"/>
      <c r="KFN100" s="58"/>
      <c r="KFO100" s="58"/>
      <c r="KFP100" s="58"/>
      <c r="KFQ100" s="58"/>
      <c r="KFR100" s="58"/>
      <c r="KFS100" s="58"/>
      <c r="KFT100" s="58"/>
      <c r="KFU100" s="58"/>
      <c r="KFV100" s="58"/>
      <c r="KFW100" s="58"/>
      <c r="KFX100" s="58"/>
      <c r="KFY100" s="58"/>
      <c r="KFZ100" s="58"/>
      <c r="KGA100" s="58"/>
      <c r="KGB100" s="58"/>
      <c r="KGC100" s="58"/>
      <c r="KGD100" s="58"/>
      <c r="KGE100" s="58"/>
      <c r="KGF100" s="58"/>
      <c r="KGG100" s="58"/>
      <c r="KGH100" s="58"/>
      <c r="KGI100" s="58"/>
      <c r="KGJ100" s="58"/>
      <c r="KGK100" s="58"/>
      <c r="KGL100" s="58"/>
      <c r="KGM100" s="58"/>
      <c r="KGN100" s="58"/>
      <c r="KGO100" s="58"/>
      <c r="KGP100" s="58"/>
      <c r="KGQ100" s="58"/>
      <c r="KGR100" s="58"/>
      <c r="KGS100" s="58"/>
      <c r="KGT100" s="58"/>
      <c r="KGU100" s="58"/>
      <c r="KGV100" s="58"/>
      <c r="KGW100" s="58"/>
      <c r="KGX100" s="58"/>
      <c r="KGY100" s="58"/>
      <c r="KGZ100" s="58"/>
      <c r="KHA100" s="58"/>
      <c r="KHB100" s="58"/>
      <c r="KHC100" s="58"/>
      <c r="KHD100" s="58"/>
      <c r="KHE100" s="58"/>
      <c r="KHF100" s="58"/>
      <c r="KHG100" s="58"/>
      <c r="KHH100" s="58"/>
      <c r="KHI100" s="58"/>
      <c r="KHJ100" s="58"/>
      <c r="KHK100" s="58"/>
      <c r="KHL100" s="58"/>
      <c r="KHM100" s="58"/>
      <c r="KHN100" s="58"/>
      <c r="KHO100" s="58"/>
      <c r="KHP100" s="58"/>
      <c r="KHQ100" s="58"/>
      <c r="KHR100" s="58"/>
      <c r="KHS100" s="58"/>
      <c r="KHT100" s="58"/>
      <c r="KHU100" s="58"/>
      <c r="KHV100" s="58"/>
      <c r="KHW100" s="58"/>
      <c r="KHX100" s="58"/>
      <c r="KHY100" s="58"/>
      <c r="KHZ100" s="58"/>
      <c r="KIA100" s="58"/>
      <c r="KIB100" s="58"/>
      <c r="KIC100" s="58"/>
      <c r="KID100" s="58"/>
      <c r="KIE100" s="58"/>
      <c r="KIF100" s="58"/>
      <c r="KIG100" s="58"/>
      <c r="KIH100" s="58"/>
      <c r="KII100" s="58"/>
      <c r="KIJ100" s="58"/>
      <c r="KIK100" s="58"/>
      <c r="KIL100" s="58"/>
      <c r="KIM100" s="58"/>
      <c r="KIN100" s="58"/>
      <c r="KIO100" s="58"/>
      <c r="KIP100" s="58"/>
      <c r="KIQ100" s="58"/>
      <c r="KIR100" s="58"/>
      <c r="KIS100" s="58"/>
      <c r="KIT100" s="58"/>
      <c r="KIU100" s="58"/>
      <c r="KIV100" s="58"/>
      <c r="KIW100" s="58"/>
      <c r="KIX100" s="58"/>
      <c r="KIY100" s="58"/>
      <c r="KIZ100" s="58"/>
      <c r="KJA100" s="58"/>
      <c r="KJB100" s="58"/>
      <c r="KJC100" s="58"/>
      <c r="KJD100" s="58"/>
      <c r="KJE100" s="58"/>
      <c r="KJF100" s="58"/>
      <c r="KJG100" s="58"/>
      <c r="KJH100" s="58"/>
      <c r="KJI100" s="58"/>
      <c r="KJJ100" s="58"/>
      <c r="KJK100" s="58"/>
      <c r="KJL100" s="58"/>
      <c r="KJM100" s="58"/>
      <c r="KJN100" s="58"/>
      <c r="KJO100" s="58"/>
      <c r="KJP100" s="58"/>
      <c r="KJQ100" s="58"/>
      <c r="KJR100" s="58"/>
      <c r="KJS100" s="58"/>
      <c r="KJT100" s="58"/>
      <c r="KJU100" s="58"/>
      <c r="KJV100" s="58"/>
      <c r="KJW100" s="58"/>
      <c r="KJX100" s="58"/>
      <c r="KJY100" s="58"/>
      <c r="KJZ100" s="58"/>
      <c r="KKA100" s="58"/>
      <c r="KKB100" s="58"/>
      <c r="KKC100" s="58"/>
      <c r="KKD100" s="58"/>
      <c r="KKE100" s="58"/>
      <c r="KKF100" s="58"/>
      <c r="KKG100" s="58"/>
      <c r="KKH100" s="58"/>
      <c r="KKI100" s="58"/>
      <c r="KKJ100" s="58"/>
      <c r="KKK100" s="58"/>
      <c r="KKL100" s="58"/>
      <c r="KKM100" s="58"/>
      <c r="KKN100" s="58"/>
      <c r="KKO100" s="58"/>
      <c r="KKP100" s="58"/>
      <c r="KKQ100" s="58"/>
      <c r="KKR100" s="58"/>
      <c r="KKS100" s="58"/>
      <c r="KKT100" s="58"/>
      <c r="KKU100" s="58"/>
      <c r="KKV100" s="58"/>
      <c r="KKW100" s="58"/>
      <c r="KKX100" s="58"/>
      <c r="KKY100" s="58"/>
      <c r="KKZ100" s="58"/>
      <c r="KLA100" s="58"/>
      <c r="KLB100" s="58"/>
      <c r="KLC100" s="58"/>
      <c r="KLD100" s="58"/>
      <c r="KLE100" s="58"/>
      <c r="KLF100" s="58"/>
      <c r="KLG100" s="58"/>
      <c r="KLH100" s="58"/>
      <c r="KLI100" s="58"/>
      <c r="KLJ100" s="58"/>
      <c r="KLK100" s="58"/>
      <c r="KLL100" s="58"/>
      <c r="KLM100" s="58"/>
      <c r="KLN100" s="58"/>
      <c r="KLO100" s="58"/>
      <c r="KLP100" s="58"/>
      <c r="KLQ100" s="58"/>
      <c r="KLR100" s="58"/>
      <c r="KLS100" s="58"/>
      <c r="KLT100" s="58"/>
      <c r="KLU100" s="58"/>
      <c r="KLV100" s="58"/>
      <c r="KLW100" s="58"/>
      <c r="KLX100" s="58"/>
      <c r="KLY100" s="58"/>
      <c r="KLZ100" s="58"/>
      <c r="KMA100" s="58"/>
      <c r="KMB100" s="58"/>
      <c r="KMC100" s="58"/>
      <c r="KMD100" s="58"/>
      <c r="KME100" s="58"/>
      <c r="KMF100" s="58"/>
      <c r="KMG100" s="58"/>
      <c r="KMH100" s="58"/>
      <c r="KMI100" s="58"/>
      <c r="KMJ100" s="58"/>
      <c r="KMK100" s="58"/>
      <c r="KML100" s="58"/>
      <c r="KMM100" s="58"/>
      <c r="KMN100" s="58"/>
      <c r="KMO100" s="58"/>
      <c r="KMP100" s="58"/>
      <c r="KMQ100" s="58"/>
      <c r="KMR100" s="58"/>
      <c r="KMS100" s="58"/>
      <c r="KMT100" s="58"/>
      <c r="KMU100" s="58"/>
      <c r="KMV100" s="58"/>
      <c r="KMW100" s="58"/>
      <c r="KMX100" s="58"/>
      <c r="KMY100" s="58"/>
      <c r="KMZ100" s="58"/>
      <c r="KNA100" s="58"/>
      <c r="KNB100" s="58"/>
      <c r="KNC100" s="58"/>
      <c r="KND100" s="58"/>
      <c r="KNE100" s="58"/>
      <c r="KNF100" s="58"/>
      <c r="KNG100" s="58"/>
      <c r="KNH100" s="58"/>
      <c r="KNI100" s="58"/>
      <c r="KNJ100" s="58"/>
      <c r="KNK100" s="58"/>
      <c r="KNL100" s="58"/>
      <c r="KNM100" s="58"/>
      <c r="KNN100" s="58"/>
      <c r="KNO100" s="58"/>
      <c r="KNP100" s="58"/>
      <c r="KNQ100" s="58"/>
      <c r="KNR100" s="58"/>
      <c r="KNS100" s="58"/>
      <c r="KNT100" s="58"/>
      <c r="KNU100" s="58"/>
      <c r="KNV100" s="58"/>
      <c r="KNW100" s="58"/>
      <c r="KNX100" s="58"/>
      <c r="KNY100" s="58"/>
      <c r="KNZ100" s="58"/>
      <c r="KOA100" s="58"/>
      <c r="KOB100" s="58"/>
      <c r="KOC100" s="58"/>
      <c r="KOD100" s="58"/>
      <c r="KOE100" s="58"/>
      <c r="KOF100" s="58"/>
      <c r="KOG100" s="58"/>
      <c r="KOH100" s="58"/>
      <c r="KOI100" s="58"/>
      <c r="KOJ100" s="58"/>
      <c r="KOK100" s="58"/>
      <c r="KOL100" s="58"/>
      <c r="KOM100" s="58"/>
      <c r="KON100" s="58"/>
      <c r="KOO100" s="58"/>
      <c r="KOP100" s="58"/>
      <c r="KOQ100" s="58"/>
      <c r="KOR100" s="58"/>
      <c r="KOS100" s="58"/>
      <c r="KOT100" s="58"/>
      <c r="KOU100" s="58"/>
      <c r="KOV100" s="58"/>
      <c r="KOW100" s="58"/>
      <c r="KOX100" s="58"/>
      <c r="KOY100" s="58"/>
      <c r="KOZ100" s="58"/>
      <c r="KPA100" s="58"/>
      <c r="KPB100" s="58"/>
      <c r="KPC100" s="58"/>
      <c r="KPD100" s="58"/>
      <c r="KPE100" s="58"/>
      <c r="KPF100" s="58"/>
      <c r="KPG100" s="58"/>
      <c r="KPH100" s="58"/>
      <c r="KPI100" s="58"/>
      <c r="KPJ100" s="58"/>
      <c r="KPK100" s="58"/>
      <c r="KPL100" s="58"/>
      <c r="KPM100" s="58"/>
      <c r="KPN100" s="58"/>
      <c r="KPO100" s="58"/>
      <c r="KPP100" s="58"/>
      <c r="KPQ100" s="58"/>
      <c r="KPR100" s="58"/>
      <c r="KPS100" s="58"/>
      <c r="KPT100" s="58"/>
      <c r="KPU100" s="58"/>
      <c r="KPV100" s="58"/>
      <c r="KPW100" s="58"/>
      <c r="KPX100" s="58"/>
      <c r="KPY100" s="58"/>
      <c r="KPZ100" s="58"/>
      <c r="KQA100" s="58"/>
      <c r="KQB100" s="58"/>
      <c r="KQC100" s="58"/>
      <c r="KQD100" s="58"/>
      <c r="KQE100" s="58"/>
      <c r="KQF100" s="58"/>
      <c r="KQG100" s="58"/>
      <c r="KQH100" s="58"/>
      <c r="KQI100" s="58"/>
      <c r="KQJ100" s="58"/>
      <c r="KQK100" s="58"/>
      <c r="KQL100" s="58"/>
      <c r="KQM100" s="58"/>
      <c r="KQN100" s="58"/>
      <c r="KQO100" s="58"/>
      <c r="KQP100" s="58"/>
      <c r="KQQ100" s="58"/>
      <c r="KQR100" s="58"/>
      <c r="KQS100" s="58"/>
      <c r="KQT100" s="58"/>
      <c r="KQU100" s="58"/>
      <c r="KQV100" s="58"/>
      <c r="KQW100" s="58"/>
      <c r="KQX100" s="58"/>
      <c r="KQY100" s="58"/>
      <c r="KQZ100" s="58"/>
      <c r="KRA100" s="58"/>
      <c r="KRB100" s="58"/>
      <c r="KRC100" s="58"/>
      <c r="KRD100" s="58"/>
      <c r="KRE100" s="58"/>
      <c r="KRF100" s="58"/>
      <c r="KRG100" s="58"/>
      <c r="KRH100" s="58"/>
      <c r="KRI100" s="58"/>
      <c r="KRJ100" s="58"/>
      <c r="KRK100" s="58"/>
      <c r="KRL100" s="58"/>
      <c r="KRM100" s="58"/>
      <c r="KRN100" s="58"/>
      <c r="KRO100" s="58"/>
      <c r="KRP100" s="58"/>
      <c r="KRQ100" s="58"/>
      <c r="KRR100" s="58"/>
      <c r="KRS100" s="58"/>
      <c r="KRT100" s="58"/>
      <c r="KRU100" s="58"/>
      <c r="KRV100" s="58"/>
      <c r="KRW100" s="58"/>
      <c r="KRX100" s="58"/>
      <c r="KRY100" s="58"/>
      <c r="KRZ100" s="58"/>
      <c r="KSA100" s="58"/>
      <c r="KSB100" s="58"/>
      <c r="KSC100" s="58"/>
      <c r="KSD100" s="58"/>
      <c r="KSE100" s="58"/>
      <c r="KSF100" s="58"/>
      <c r="KSG100" s="58"/>
      <c r="KSH100" s="58"/>
      <c r="KSI100" s="58"/>
      <c r="KSJ100" s="58"/>
      <c r="KSK100" s="58"/>
      <c r="KSL100" s="58"/>
      <c r="KSM100" s="58"/>
      <c r="KSN100" s="58"/>
      <c r="KSO100" s="58"/>
      <c r="KSP100" s="58"/>
      <c r="KSQ100" s="58"/>
      <c r="KSR100" s="58"/>
      <c r="KSS100" s="58"/>
      <c r="KST100" s="58"/>
      <c r="KSU100" s="58"/>
      <c r="KSV100" s="58"/>
      <c r="KSW100" s="58"/>
      <c r="KSX100" s="58"/>
      <c r="KSY100" s="58"/>
      <c r="KSZ100" s="58"/>
      <c r="KTA100" s="58"/>
      <c r="KTB100" s="58"/>
      <c r="KTC100" s="58"/>
      <c r="KTD100" s="58"/>
      <c r="KTE100" s="58"/>
      <c r="KTF100" s="58"/>
      <c r="KTG100" s="58"/>
      <c r="KTH100" s="58"/>
      <c r="KTI100" s="58"/>
      <c r="KTJ100" s="58"/>
      <c r="KTK100" s="58"/>
      <c r="KTL100" s="58"/>
      <c r="KTM100" s="58"/>
      <c r="KTN100" s="58"/>
      <c r="KTO100" s="58"/>
      <c r="KTP100" s="58"/>
      <c r="KTQ100" s="58"/>
      <c r="KTR100" s="58"/>
      <c r="KTS100" s="58"/>
      <c r="KTT100" s="58"/>
      <c r="KTU100" s="58"/>
      <c r="KTV100" s="58"/>
      <c r="KTW100" s="58"/>
      <c r="KTX100" s="58"/>
      <c r="KTY100" s="58"/>
      <c r="KTZ100" s="58"/>
      <c r="KUA100" s="58"/>
      <c r="KUB100" s="58"/>
      <c r="KUC100" s="58"/>
      <c r="KUD100" s="58"/>
      <c r="KUE100" s="58"/>
      <c r="KUF100" s="58"/>
      <c r="KUG100" s="58"/>
      <c r="KUH100" s="58"/>
      <c r="KUI100" s="58"/>
      <c r="KUJ100" s="58"/>
      <c r="KUK100" s="58"/>
      <c r="KUL100" s="58"/>
      <c r="KUM100" s="58"/>
      <c r="KUN100" s="58"/>
      <c r="KUO100" s="58"/>
      <c r="KUP100" s="58"/>
      <c r="KUQ100" s="58"/>
      <c r="KUR100" s="58"/>
      <c r="KUS100" s="58"/>
      <c r="KUT100" s="58"/>
      <c r="KUU100" s="58"/>
      <c r="KUV100" s="58"/>
      <c r="KUW100" s="58"/>
      <c r="KUX100" s="58"/>
      <c r="KUY100" s="58"/>
      <c r="KUZ100" s="58"/>
      <c r="KVA100" s="58"/>
      <c r="KVB100" s="58"/>
      <c r="KVC100" s="58"/>
      <c r="KVD100" s="58"/>
      <c r="KVE100" s="58"/>
      <c r="KVF100" s="58"/>
      <c r="KVG100" s="58"/>
      <c r="KVH100" s="58"/>
      <c r="KVI100" s="58"/>
      <c r="KVJ100" s="58"/>
      <c r="KVK100" s="58"/>
      <c r="KVL100" s="58"/>
      <c r="KVM100" s="58"/>
      <c r="KVN100" s="58"/>
      <c r="KVO100" s="58"/>
      <c r="KVP100" s="58"/>
      <c r="KVQ100" s="58"/>
      <c r="KVR100" s="58"/>
      <c r="KVS100" s="58"/>
      <c r="KVT100" s="58"/>
      <c r="KVU100" s="58"/>
      <c r="KVV100" s="58"/>
      <c r="KVW100" s="58"/>
      <c r="KVX100" s="58"/>
      <c r="KVY100" s="58"/>
      <c r="KVZ100" s="58"/>
      <c r="KWA100" s="58"/>
      <c r="KWB100" s="58"/>
      <c r="KWC100" s="58"/>
      <c r="KWD100" s="58"/>
      <c r="KWE100" s="58"/>
      <c r="KWF100" s="58"/>
      <c r="KWG100" s="58"/>
      <c r="KWH100" s="58"/>
      <c r="KWI100" s="58"/>
      <c r="KWJ100" s="58"/>
      <c r="KWK100" s="58"/>
      <c r="KWL100" s="58"/>
      <c r="KWM100" s="58"/>
      <c r="KWN100" s="58"/>
      <c r="KWO100" s="58"/>
      <c r="KWP100" s="58"/>
      <c r="KWQ100" s="58"/>
      <c r="KWR100" s="58"/>
      <c r="KWS100" s="58"/>
      <c r="KWT100" s="58"/>
      <c r="KWU100" s="58"/>
      <c r="KWV100" s="58"/>
      <c r="KWW100" s="58"/>
      <c r="KWX100" s="58"/>
      <c r="KWY100" s="58"/>
      <c r="KWZ100" s="58"/>
      <c r="KXA100" s="58"/>
      <c r="KXB100" s="58"/>
      <c r="KXC100" s="58"/>
      <c r="KXD100" s="58"/>
      <c r="KXE100" s="58"/>
      <c r="KXF100" s="58"/>
      <c r="KXG100" s="58"/>
      <c r="KXH100" s="58"/>
      <c r="KXI100" s="58"/>
      <c r="KXJ100" s="58"/>
      <c r="KXK100" s="58"/>
      <c r="KXL100" s="58"/>
      <c r="KXM100" s="58"/>
      <c r="KXN100" s="58"/>
      <c r="KXO100" s="58"/>
      <c r="KXP100" s="58"/>
      <c r="KXQ100" s="58"/>
      <c r="KXR100" s="58"/>
      <c r="KXS100" s="58"/>
      <c r="KXT100" s="58"/>
      <c r="KXU100" s="58"/>
      <c r="KXV100" s="58"/>
      <c r="KXW100" s="58"/>
      <c r="KXX100" s="58"/>
      <c r="KXY100" s="58"/>
      <c r="KXZ100" s="58"/>
      <c r="KYA100" s="58"/>
      <c r="KYB100" s="58"/>
      <c r="KYC100" s="58"/>
      <c r="KYD100" s="58"/>
      <c r="KYE100" s="58"/>
      <c r="KYF100" s="58"/>
      <c r="KYG100" s="58"/>
      <c r="KYH100" s="58"/>
      <c r="KYI100" s="58"/>
      <c r="KYJ100" s="58"/>
      <c r="KYK100" s="58"/>
      <c r="KYL100" s="58"/>
      <c r="KYM100" s="58"/>
      <c r="KYN100" s="58"/>
      <c r="KYO100" s="58"/>
      <c r="KYP100" s="58"/>
      <c r="KYQ100" s="58"/>
      <c r="KYR100" s="58"/>
      <c r="KYS100" s="58"/>
      <c r="KYT100" s="58"/>
      <c r="KYU100" s="58"/>
      <c r="KYV100" s="58"/>
      <c r="KYW100" s="58"/>
      <c r="KYX100" s="58"/>
      <c r="KYY100" s="58"/>
      <c r="KYZ100" s="58"/>
      <c r="KZA100" s="58"/>
      <c r="KZB100" s="58"/>
      <c r="KZC100" s="58"/>
      <c r="KZD100" s="58"/>
      <c r="KZE100" s="58"/>
      <c r="KZF100" s="58"/>
      <c r="KZG100" s="58"/>
      <c r="KZH100" s="58"/>
      <c r="KZI100" s="58"/>
      <c r="KZJ100" s="58"/>
      <c r="KZK100" s="58"/>
      <c r="KZL100" s="58"/>
      <c r="KZM100" s="58"/>
      <c r="KZN100" s="58"/>
      <c r="KZO100" s="58"/>
      <c r="KZP100" s="58"/>
      <c r="KZQ100" s="58"/>
      <c r="KZR100" s="58"/>
      <c r="KZS100" s="58"/>
      <c r="KZT100" s="58"/>
      <c r="KZU100" s="58"/>
      <c r="KZV100" s="58"/>
      <c r="KZW100" s="58"/>
      <c r="KZX100" s="58"/>
      <c r="KZY100" s="58"/>
      <c r="KZZ100" s="58"/>
      <c r="LAA100" s="58"/>
      <c r="LAB100" s="58"/>
      <c r="LAC100" s="58"/>
      <c r="LAD100" s="58"/>
      <c r="LAE100" s="58"/>
      <c r="LAF100" s="58"/>
      <c r="LAG100" s="58"/>
      <c r="LAH100" s="58"/>
      <c r="LAI100" s="58"/>
      <c r="LAJ100" s="58"/>
      <c r="LAK100" s="58"/>
      <c r="LAL100" s="58"/>
      <c r="LAM100" s="58"/>
      <c r="LAN100" s="58"/>
      <c r="LAO100" s="58"/>
      <c r="LAP100" s="58"/>
      <c r="LAQ100" s="58"/>
      <c r="LAR100" s="58"/>
      <c r="LAS100" s="58"/>
      <c r="LAT100" s="58"/>
      <c r="LAU100" s="58"/>
      <c r="LAV100" s="58"/>
      <c r="LAW100" s="58"/>
      <c r="LAX100" s="58"/>
      <c r="LAY100" s="58"/>
      <c r="LAZ100" s="58"/>
      <c r="LBA100" s="58"/>
      <c r="LBB100" s="58"/>
      <c r="LBC100" s="58"/>
      <c r="LBD100" s="58"/>
      <c r="LBE100" s="58"/>
      <c r="LBF100" s="58"/>
      <c r="LBG100" s="58"/>
      <c r="LBH100" s="58"/>
      <c r="LBI100" s="58"/>
      <c r="LBJ100" s="58"/>
      <c r="LBK100" s="58"/>
      <c r="LBL100" s="58"/>
      <c r="LBM100" s="58"/>
      <c r="LBN100" s="58"/>
      <c r="LBO100" s="58"/>
      <c r="LBP100" s="58"/>
      <c r="LBQ100" s="58"/>
      <c r="LBR100" s="58"/>
      <c r="LBS100" s="58"/>
      <c r="LBT100" s="58"/>
      <c r="LBU100" s="58"/>
      <c r="LBV100" s="58"/>
      <c r="LBW100" s="58"/>
      <c r="LBX100" s="58"/>
      <c r="LBY100" s="58"/>
      <c r="LBZ100" s="58"/>
      <c r="LCA100" s="58"/>
      <c r="LCB100" s="58"/>
      <c r="LCC100" s="58"/>
      <c r="LCD100" s="58"/>
      <c r="LCE100" s="58"/>
      <c r="LCF100" s="58"/>
      <c r="LCG100" s="58"/>
      <c r="LCH100" s="58"/>
      <c r="LCI100" s="58"/>
      <c r="LCJ100" s="58"/>
      <c r="LCK100" s="58"/>
      <c r="LCL100" s="58"/>
      <c r="LCM100" s="58"/>
      <c r="LCN100" s="58"/>
      <c r="LCO100" s="58"/>
      <c r="LCP100" s="58"/>
      <c r="LCQ100" s="58"/>
      <c r="LCR100" s="58"/>
      <c r="LCS100" s="58"/>
      <c r="LCT100" s="58"/>
      <c r="LCU100" s="58"/>
      <c r="LCV100" s="58"/>
      <c r="LCW100" s="58"/>
      <c r="LCX100" s="58"/>
      <c r="LCY100" s="58"/>
      <c r="LCZ100" s="58"/>
      <c r="LDA100" s="58"/>
      <c r="LDB100" s="58"/>
      <c r="LDC100" s="58"/>
      <c r="LDD100" s="58"/>
      <c r="LDE100" s="58"/>
      <c r="LDF100" s="58"/>
      <c r="LDG100" s="58"/>
      <c r="LDH100" s="58"/>
      <c r="LDI100" s="58"/>
      <c r="LDJ100" s="58"/>
      <c r="LDK100" s="58"/>
      <c r="LDL100" s="58"/>
      <c r="LDM100" s="58"/>
      <c r="LDN100" s="58"/>
      <c r="LDO100" s="58"/>
      <c r="LDP100" s="58"/>
      <c r="LDQ100" s="58"/>
      <c r="LDR100" s="58"/>
      <c r="LDS100" s="58"/>
      <c r="LDT100" s="58"/>
      <c r="LDU100" s="58"/>
      <c r="LDV100" s="58"/>
      <c r="LDW100" s="58"/>
      <c r="LDX100" s="58"/>
      <c r="LDY100" s="58"/>
      <c r="LDZ100" s="58"/>
      <c r="LEA100" s="58"/>
      <c r="LEB100" s="58"/>
      <c r="LEC100" s="58"/>
      <c r="LED100" s="58"/>
      <c r="LEE100" s="58"/>
      <c r="LEF100" s="58"/>
      <c r="LEG100" s="58"/>
      <c r="LEH100" s="58"/>
      <c r="LEI100" s="58"/>
      <c r="LEJ100" s="58"/>
      <c r="LEK100" s="58"/>
      <c r="LEL100" s="58"/>
      <c r="LEM100" s="58"/>
      <c r="LEN100" s="58"/>
      <c r="LEO100" s="58"/>
      <c r="LEP100" s="58"/>
      <c r="LEQ100" s="58"/>
      <c r="LER100" s="58"/>
      <c r="LES100" s="58"/>
      <c r="LET100" s="58"/>
      <c r="LEU100" s="58"/>
      <c r="LEV100" s="58"/>
      <c r="LEW100" s="58"/>
      <c r="LEX100" s="58"/>
      <c r="LEY100" s="58"/>
      <c r="LEZ100" s="58"/>
      <c r="LFA100" s="58"/>
      <c r="LFB100" s="58"/>
      <c r="LFC100" s="58"/>
      <c r="LFD100" s="58"/>
      <c r="LFE100" s="58"/>
      <c r="LFF100" s="58"/>
      <c r="LFG100" s="58"/>
      <c r="LFH100" s="58"/>
      <c r="LFI100" s="58"/>
      <c r="LFJ100" s="58"/>
      <c r="LFK100" s="58"/>
      <c r="LFL100" s="58"/>
      <c r="LFM100" s="58"/>
      <c r="LFN100" s="58"/>
      <c r="LFO100" s="58"/>
      <c r="LFP100" s="58"/>
      <c r="LFQ100" s="58"/>
      <c r="LFR100" s="58"/>
      <c r="LFS100" s="58"/>
      <c r="LFT100" s="58"/>
      <c r="LFU100" s="58"/>
      <c r="LFV100" s="58"/>
      <c r="LFW100" s="58"/>
      <c r="LFX100" s="58"/>
      <c r="LFY100" s="58"/>
      <c r="LFZ100" s="58"/>
      <c r="LGA100" s="58"/>
      <c r="LGB100" s="58"/>
      <c r="LGC100" s="58"/>
      <c r="LGD100" s="58"/>
      <c r="LGE100" s="58"/>
      <c r="LGF100" s="58"/>
      <c r="LGG100" s="58"/>
      <c r="LGH100" s="58"/>
      <c r="LGI100" s="58"/>
      <c r="LGJ100" s="58"/>
      <c r="LGK100" s="58"/>
      <c r="LGL100" s="58"/>
      <c r="LGM100" s="58"/>
      <c r="LGN100" s="58"/>
      <c r="LGO100" s="58"/>
      <c r="LGP100" s="58"/>
      <c r="LGQ100" s="58"/>
      <c r="LGR100" s="58"/>
      <c r="LGS100" s="58"/>
      <c r="LGT100" s="58"/>
      <c r="LGU100" s="58"/>
      <c r="LGV100" s="58"/>
      <c r="LGW100" s="58"/>
      <c r="LGX100" s="58"/>
      <c r="LGY100" s="58"/>
      <c r="LGZ100" s="58"/>
      <c r="LHA100" s="58"/>
      <c r="LHB100" s="58"/>
      <c r="LHC100" s="58"/>
      <c r="LHD100" s="58"/>
      <c r="LHE100" s="58"/>
      <c r="LHF100" s="58"/>
      <c r="LHG100" s="58"/>
      <c r="LHH100" s="58"/>
      <c r="LHI100" s="58"/>
      <c r="LHJ100" s="58"/>
      <c r="LHK100" s="58"/>
      <c r="LHL100" s="58"/>
      <c r="LHM100" s="58"/>
      <c r="LHN100" s="58"/>
      <c r="LHO100" s="58"/>
      <c r="LHP100" s="58"/>
      <c r="LHQ100" s="58"/>
      <c r="LHR100" s="58"/>
      <c r="LHS100" s="58"/>
      <c r="LHT100" s="58"/>
      <c r="LHU100" s="58"/>
      <c r="LHV100" s="58"/>
      <c r="LHW100" s="58"/>
      <c r="LHX100" s="58"/>
      <c r="LHY100" s="58"/>
      <c r="LHZ100" s="58"/>
      <c r="LIA100" s="58"/>
      <c r="LIB100" s="58"/>
      <c r="LIC100" s="58"/>
      <c r="LID100" s="58"/>
      <c r="LIE100" s="58"/>
      <c r="LIF100" s="58"/>
      <c r="LIG100" s="58"/>
      <c r="LIH100" s="58"/>
      <c r="LII100" s="58"/>
      <c r="LIJ100" s="58"/>
      <c r="LIK100" s="58"/>
      <c r="LIL100" s="58"/>
      <c r="LIM100" s="58"/>
      <c r="LIN100" s="58"/>
      <c r="LIO100" s="58"/>
      <c r="LIP100" s="58"/>
      <c r="LIQ100" s="58"/>
      <c r="LIR100" s="58"/>
      <c r="LIS100" s="58"/>
      <c r="LIT100" s="58"/>
      <c r="LIU100" s="58"/>
      <c r="LIV100" s="58"/>
      <c r="LIW100" s="58"/>
      <c r="LIX100" s="58"/>
      <c r="LIY100" s="58"/>
      <c r="LIZ100" s="58"/>
      <c r="LJA100" s="58"/>
      <c r="LJB100" s="58"/>
      <c r="LJC100" s="58"/>
      <c r="LJD100" s="58"/>
      <c r="LJE100" s="58"/>
      <c r="LJF100" s="58"/>
      <c r="LJG100" s="58"/>
      <c r="LJH100" s="58"/>
      <c r="LJI100" s="58"/>
      <c r="LJJ100" s="58"/>
      <c r="LJK100" s="58"/>
      <c r="LJL100" s="58"/>
      <c r="LJM100" s="58"/>
      <c r="LJN100" s="58"/>
      <c r="LJO100" s="58"/>
      <c r="LJP100" s="58"/>
      <c r="LJQ100" s="58"/>
      <c r="LJR100" s="58"/>
      <c r="LJS100" s="58"/>
      <c r="LJT100" s="58"/>
      <c r="LJU100" s="58"/>
      <c r="LJV100" s="58"/>
      <c r="LJW100" s="58"/>
      <c r="LJX100" s="58"/>
      <c r="LJY100" s="58"/>
      <c r="LJZ100" s="58"/>
      <c r="LKA100" s="58"/>
      <c r="LKB100" s="58"/>
      <c r="LKC100" s="58"/>
      <c r="LKD100" s="58"/>
      <c r="LKE100" s="58"/>
      <c r="LKF100" s="58"/>
      <c r="LKG100" s="58"/>
      <c r="LKH100" s="58"/>
      <c r="LKI100" s="58"/>
      <c r="LKJ100" s="58"/>
      <c r="LKK100" s="58"/>
      <c r="LKL100" s="58"/>
      <c r="LKM100" s="58"/>
      <c r="LKN100" s="58"/>
      <c r="LKO100" s="58"/>
      <c r="LKP100" s="58"/>
      <c r="LKQ100" s="58"/>
      <c r="LKR100" s="58"/>
      <c r="LKS100" s="58"/>
      <c r="LKT100" s="58"/>
      <c r="LKU100" s="58"/>
      <c r="LKV100" s="58"/>
      <c r="LKW100" s="58"/>
      <c r="LKX100" s="58"/>
      <c r="LKY100" s="58"/>
      <c r="LKZ100" s="58"/>
      <c r="LLA100" s="58"/>
      <c r="LLB100" s="58"/>
      <c r="LLC100" s="58"/>
      <c r="LLD100" s="58"/>
      <c r="LLE100" s="58"/>
      <c r="LLF100" s="58"/>
      <c r="LLG100" s="58"/>
      <c r="LLH100" s="58"/>
      <c r="LLI100" s="58"/>
      <c r="LLJ100" s="58"/>
      <c r="LLK100" s="58"/>
      <c r="LLL100" s="58"/>
      <c r="LLM100" s="58"/>
      <c r="LLN100" s="58"/>
      <c r="LLO100" s="58"/>
      <c r="LLP100" s="58"/>
      <c r="LLQ100" s="58"/>
      <c r="LLR100" s="58"/>
      <c r="LLS100" s="58"/>
      <c r="LLT100" s="58"/>
      <c r="LLU100" s="58"/>
      <c r="LLV100" s="58"/>
      <c r="LLW100" s="58"/>
      <c r="LLX100" s="58"/>
      <c r="LLY100" s="58"/>
      <c r="LLZ100" s="58"/>
      <c r="LMA100" s="58"/>
      <c r="LMB100" s="58"/>
      <c r="LMC100" s="58"/>
      <c r="LMD100" s="58"/>
      <c r="LME100" s="58"/>
      <c r="LMF100" s="58"/>
      <c r="LMG100" s="58"/>
      <c r="LMH100" s="58"/>
      <c r="LMI100" s="58"/>
      <c r="LMJ100" s="58"/>
      <c r="LMK100" s="58"/>
      <c r="LML100" s="58"/>
      <c r="LMM100" s="58"/>
      <c r="LMN100" s="58"/>
      <c r="LMO100" s="58"/>
      <c r="LMP100" s="58"/>
      <c r="LMQ100" s="58"/>
      <c r="LMR100" s="58"/>
      <c r="LMS100" s="58"/>
      <c r="LMT100" s="58"/>
      <c r="LMU100" s="58"/>
      <c r="LMV100" s="58"/>
      <c r="LMW100" s="58"/>
      <c r="LMX100" s="58"/>
      <c r="LMY100" s="58"/>
      <c r="LMZ100" s="58"/>
      <c r="LNA100" s="58"/>
      <c r="LNB100" s="58"/>
      <c r="LNC100" s="58"/>
      <c r="LND100" s="58"/>
      <c r="LNE100" s="58"/>
      <c r="LNF100" s="58"/>
      <c r="LNG100" s="58"/>
      <c r="LNH100" s="58"/>
      <c r="LNI100" s="58"/>
      <c r="LNJ100" s="58"/>
      <c r="LNK100" s="58"/>
      <c r="LNL100" s="58"/>
      <c r="LNM100" s="58"/>
      <c r="LNN100" s="58"/>
      <c r="LNO100" s="58"/>
      <c r="LNP100" s="58"/>
      <c r="LNQ100" s="58"/>
      <c r="LNR100" s="58"/>
      <c r="LNS100" s="58"/>
      <c r="LNT100" s="58"/>
      <c r="LNU100" s="58"/>
      <c r="LNV100" s="58"/>
      <c r="LNW100" s="58"/>
      <c r="LNX100" s="58"/>
      <c r="LNY100" s="58"/>
      <c r="LNZ100" s="58"/>
      <c r="LOA100" s="58"/>
      <c r="LOB100" s="58"/>
      <c r="LOC100" s="58"/>
      <c r="LOD100" s="58"/>
      <c r="LOE100" s="58"/>
      <c r="LOF100" s="58"/>
      <c r="LOG100" s="58"/>
      <c r="LOH100" s="58"/>
      <c r="LOI100" s="58"/>
      <c r="LOJ100" s="58"/>
      <c r="LOK100" s="58"/>
      <c r="LOL100" s="58"/>
      <c r="LOM100" s="58"/>
      <c r="LON100" s="58"/>
      <c r="LOO100" s="58"/>
      <c r="LOP100" s="58"/>
      <c r="LOQ100" s="58"/>
      <c r="LOR100" s="58"/>
      <c r="LOS100" s="58"/>
      <c r="LOT100" s="58"/>
      <c r="LOU100" s="58"/>
      <c r="LOV100" s="58"/>
      <c r="LOW100" s="58"/>
      <c r="LOX100" s="58"/>
      <c r="LOY100" s="58"/>
      <c r="LOZ100" s="58"/>
      <c r="LPA100" s="58"/>
      <c r="LPB100" s="58"/>
      <c r="LPC100" s="58"/>
      <c r="LPD100" s="58"/>
      <c r="LPE100" s="58"/>
      <c r="LPF100" s="58"/>
      <c r="LPG100" s="58"/>
      <c r="LPH100" s="58"/>
      <c r="LPI100" s="58"/>
      <c r="LPJ100" s="58"/>
      <c r="LPK100" s="58"/>
      <c r="LPL100" s="58"/>
      <c r="LPM100" s="58"/>
      <c r="LPN100" s="58"/>
      <c r="LPO100" s="58"/>
      <c r="LPP100" s="58"/>
      <c r="LPQ100" s="58"/>
      <c r="LPR100" s="58"/>
      <c r="LPS100" s="58"/>
      <c r="LPT100" s="58"/>
      <c r="LPU100" s="58"/>
      <c r="LPV100" s="58"/>
      <c r="LPW100" s="58"/>
      <c r="LPX100" s="58"/>
      <c r="LPY100" s="58"/>
      <c r="LPZ100" s="58"/>
      <c r="LQA100" s="58"/>
      <c r="LQB100" s="58"/>
      <c r="LQC100" s="58"/>
      <c r="LQD100" s="58"/>
      <c r="LQE100" s="58"/>
      <c r="LQF100" s="58"/>
      <c r="LQG100" s="58"/>
      <c r="LQH100" s="58"/>
      <c r="LQI100" s="58"/>
      <c r="LQJ100" s="58"/>
      <c r="LQK100" s="58"/>
      <c r="LQL100" s="58"/>
      <c r="LQM100" s="58"/>
      <c r="LQN100" s="58"/>
      <c r="LQO100" s="58"/>
      <c r="LQP100" s="58"/>
      <c r="LQQ100" s="58"/>
      <c r="LQR100" s="58"/>
      <c r="LQS100" s="58"/>
      <c r="LQT100" s="58"/>
      <c r="LQU100" s="58"/>
      <c r="LQV100" s="58"/>
      <c r="LQW100" s="58"/>
      <c r="LQX100" s="58"/>
      <c r="LQY100" s="58"/>
      <c r="LQZ100" s="58"/>
      <c r="LRA100" s="58"/>
      <c r="LRB100" s="58"/>
      <c r="LRC100" s="58"/>
      <c r="LRD100" s="58"/>
      <c r="LRE100" s="58"/>
      <c r="LRF100" s="58"/>
      <c r="LRG100" s="58"/>
      <c r="LRH100" s="58"/>
      <c r="LRI100" s="58"/>
      <c r="LRJ100" s="58"/>
      <c r="LRK100" s="58"/>
      <c r="LRL100" s="58"/>
      <c r="LRM100" s="58"/>
      <c r="LRN100" s="58"/>
      <c r="LRO100" s="58"/>
      <c r="LRP100" s="58"/>
      <c r="LRQ100" s="58"/>
      <c r="LRR100" s="58"/>
      <c r="LRS100" s="58"/>
      <c r="LRT100" s="58"/>
      <c r="LRU100" s="58"/>
      <c r="LRV100" s="58"/>
      <c r="LRW100" s="58"/>
      <c r="LRX100" s="58"/>
      <c r="LRY100" s="58"/>
      <c r="LRZ100" s="58"/>
      <c r="LSA100" s="58"/>
      <c r="LSB100" s="58"/>
      <c r="LSC100" s="58"/>
      <c r="LSD100" s="58"/>
      <c r="LSE100" s="58"/>
      <c r="LSF100" s="58"/>
      <c r="LSG100" s="58"/>
      <c r="LSH100" s="58"/>
      <c r="LSI100" s="58"/>
      <c r="LSJ100" s="58"/>
      <c r="LSK100" s="58"/>
      <c r="LSL100" s="58"/>
      <c r="LSM100" s="58"/>
      <c r="LSN100" s="58"/>
      <c r="LSO100" s="58"/>
      <c r="LSP100" s="58"/>
      <c r="LSQ100" s="58"/>
      <c r="LSR100" s="58"/>
      <c r="LSS100" s="58"/>
      <c r="LST100" s="58"/>
      <c r="LSU100" s="58"/>
      <c r="LSV100" s="58"/>
      <c r="LSW100" s="58"/>
      <c r="LSX100" s="58"/>
      <c r="LSY100" s="58"/>
      <c r="LSZ100" s="58"/>
      <c r="LTA100" s="58"/>
      <c r="LTB100" s="58"/>
      <c r="LTC100" s="58"/>
      <c r="LTD100" s="58"/>
      <c r="LTE100" s="58"/>
      <c r="LTF100" s="58"/>
      <c r="LTG100" s="58"/>
      <c r="LTH100" s="58"/>
      <c r="LTI100" s="58"/>
      <c r="LTJ100" s="58"/>
      <c r="LTK100" s="58"/>
      <c r="LTL100" s="58"/>
      <c r="LTM100" s="58"/>
      <c r="LTN100" s="58"/>
      <c r="LTO100" s="58"/>
      <c r="LTP100" s="58"/>
      <c r="LTQ100" s="58"/>
      <c r="LTR100" s="58"/>
      <c r="LTS100" s="58"/>
      <c r="LTT100" s="58"/>
      <c r="LTU100" s="58"/>
      <c r="LTV100" s="58"/>
      <c r="LTW100" s="58"/>
      <c r="LTX100" s="58"/>
      <c r="LTY100" s="58"/>
      <c r="LTZ100" s="58"/>
      <c r="LUA100" s="58"/>
      <c r="LUB100" s="58"/>
      <c r="LUC100" s="58"/>
      <c r="LUD100" s="58"/>
      <c r="LUE100" s="58"/>
      <c r="LUF100" s="58"/>
      <c r="LUG100" s="58"/>
      <c r="LUH100" s="58"/>
      <c r="LUI100" s="58"/>
      <c r="LUJ100" s="58"/>
      <c r="LUK100" s="58"/>
      <c r="LUL100" s="58"/>
      <c r="LUM100" s="58"/>
      <c r="LUN100" s="58"/>
      <c r="LUO100" s="58"/>
      <c r="LUP100" s="58"/>
      <c r="LUQ100" s="58"/>
      <c r="LUR100" s="58"/>
      <c r="LUS100" s="58"/>
      <c r="LUT100" s="58"/>
      <c r="LUU100" s="58"/>
      <c r="LUV100" s="58"/>
      <c r="LUW100" s="58"/>
      <c r="LUX100" s="58"/>
      <c r="LUY100" s="58"/>
      <c r="LUZ100" s="58"/>
      <c r="LVA100" s="58"/>
      <c r="LVB100" s="58"/>
      <c r="LVC100" s="58"/>
      <c r="LVD100" s="58"/>
      <c r="LVE100" s="58"/>
      <c r="LVF100" s="58"/>
      <c r="LVG100" s="58"/>
      <c r="LVH100" s="58"/>
      <c r="LVI100" s="58"/>
      <c r="LVJ100" s="58"/>
      <c r="LVK100" s="58"/>
      <c r="LVL100" s="58"/>
      <c r="LVM100" s="58"/>
      <c r="LVN100" s="58"/>
      <c r="LVO100" s="58"/>
      <c r="LVP100" s="58"/>
      <c r="LVQ100" s="58"/>
      <c r="LVR100" s="58"/>
      <c r="LVS100" s="58"/>
      <c r="LVT100" s="58"/>
      <c r="LVU100" s="58"/>
      <c r="LVV100" s="58"/>
      <c r="LVW100" s="58"/>
      <c r="LVX100" s="58"/>
      <c r="LVY100" s="58"/>
      <c r="LVZ100" s="58"/>
      <c r="LWA100" s="58"/>
      <c r="LWB100" s="58"/>
      <c r="LWC100" s="58"/>
      <c r="LWD100" s="58"/>
      <c r="LWE100" s="58"/>
      <c r="LWF100" s="58"/>
      <c r="LWG100" s="58"/>
      <c r="LWH100" s="58"/>
      <c r="LWI100" s="58"/>
      <c r="LWJ100" s="58"/>
      <c r="LWK100" s="58"/>
      <c r="LWL100" s="58"/>
      <c r="LWM100" s="58"/>
      <c r="LWN100" s="58"/>
      <c r="LWO100" s="58"/>
      <c r="LWP100" s="58"/>
      <c r="LWQ100" s="58"/>
      <c r="LWR100" s="58"/>
      <c r="LWS100" s="58"/>
      <c r="LWT100" s="58"/>
      <c r="LWU100" s="58"/>
      <c r="LWV100" s="58"/>
      <c r="LWW100" s="58"/>
      <c r="LWX100" s="58"/>
      <c r="LWY100" s="58"/>
      <c r="LWZ100" s="58"/>
      <c r="LXA100" s="58"/>
      <c r="LXB100" s="58"/>
      <c r="LXC100" s="58"/>
      <c r="LXD100" s="58"/>
      <c r="LXE100" s="58"/>
      <c r="LXF100" s="58"/>
      <c r="LXG100" s="58"/>
      <c r="LXH100" s="58"/>
      <c r="LXI100" s="58"/>
      <c r="LXJ100" s="58"/>
      <c r="LXK100" s="58"/>
      <c r="LXL100" s="58"/>
      <c r="LXM100" s="58"/>
      <c r="LXN100" s="58"/>
      <c r="LXO100" s="58"/>
      <c r="LXP100" s="58"/>
      <c r="LXQ100" s="58"/>
      <c r="LXR100" s="58"/>
      <c r="LXS100" s="58"/>
      <c r="LXT100" s="58"/>
      <c r="LXU100" s="58"/>
      <c r="LXV100" s="58"/>
      <c r="LXW100" s="58"/>
      <c r="LXX100" s="58"/>
      <c r="LXY100" s="58"/>
      <c r="LXZ100" s="58"/>
      <c r="LYA100" s="58"/>
      <c r="LYB100" s="58"/>
      <c r="LYC100" s="58"/>
      <c r="LYD100" s="58"/>
      <c r="LYE100" s="58"/>
      <c r="LYF100" s="58"/>
      <c r="LYG100" s="58"/>
      <c r="LYH100" s="58"/>
      <c r="LYI100" s="58"/>
      <c r="LYJ100" s="58"/>
      <c r="LYK100" s="58"/>
      <c r="LYL100" s="58"/>
      <c r="LYM100" s="58"/>
      <c r="LYN100" s="58"/>
      <c r="LYO100" s="58"/>
      <c r="LYP100" s="58"/>
      <c r="LYQ100" s="58"/>
      <c r="LYR100" s="58"/>
      <c r="LYS100" s="58"/>
      <c r="LYT100" s="58"/>
      <c r="LYU100" s="58"/>
      <c r="LYV100" s="58"/>
      <c r="LYW100" s="58"/>
      <c r="LYX100" s="58"/>
      <c r="LYY100" s="58"/>
      <c r="LYZ100" s="58"/>
      <c r="LZA100" s="58"/>
      <c r="LZB100" s="58"/>
      <c r="LZC100" s="58"/>
      <c r="LZD100" s="58"/>
      <c r="LZE100" s="58"/>
      <c r="LZF100" s="58"/>
      <c r="LZG100" s="58"/>
      <c r="LZH100" s="58"/>
      <c r="LZI100" s="58"/>
      <c r="LZJ100" s="58"/>
      <c r="LZK100" s="58"/>
      <c r="LZL100" s="58"/>
      <c r="LZM100" s="58"/>
      <c r="LZN100" s="58"/>
      <c r="LZO100" s="58"/>
      <c r="LZP100" s="58"/>
      <c r="LZQ100" s="58"/>
      <c r="LZR100" s="58"/>
      <c r="LZS100" s="58"/>
      <c r="LZT100" s="58"/>
      <c r="LZU100" s="58"/>
      <c r="LZV100" s="58"/>
      <c r="LZW100" s="58"/>
      <c r="LZX100" s="58"/>
      <c r="LZY100" s="58"/>
      <c r="LZZ100" s="58"/>
      <c r="MAA100" s="58"/>
      <c r="MAB100" s="58"/>
      <c r="MAC100" s="58"/>
      <c r="MAD100" s="58"/>
      <c r="MAE100" s="58"/>
      <c r="MAF100" s="58"/>
      <c r="MAG100" s="58"/>
      <c r="MAH100" s="58"/>
      <c r="MAI100" s="58"/>
      <c r="MAJ100" s="58"/>
      <c r="MAK100" s="58"/>
      <c r="MAL100" s="58"/>
      <c r="MAM100" s="58"/>
      <c r="MAN100" s="58"/>
      <c r="MAO100" s="58"/>
      <c r="MAP100" s="58"/>
      <c r="MAQ100" s="58"/>
      <c r="MAR100" s="58"/>
      <c r="MAS100" s="58"/>
      <c r="MAT100" s="58"/>
      <c r="MAU100" s="58"/>
      <c r="MAV100" s="58"/>
      <c r="MAW100" s="58"/>
      <c r="MAX100" s="58"/>
      <c r="MAY100" s="58"/>
      <c r="MAZ100" s="58"/>
      <c r="MBA100" s="58"/>
      <c r="MBB100" s="58"/>
      <c r="MBC100" s="58"/>
      <c r="MBD100" s="58"/>
      <c r="MBE100" s="58"/>
      <c r="MBF100" s="58"/>
      <c r="MBG100" s="58"/>
      <c r="MBH100" s="58"/>
      <c r="MBI100" s="58"/>
      <c r="MBJ100" s="58"/>
      <c r="MBK100" s="58"/>
      <c r="MBL100" s="58"/>
      <c r="MBM100" s="58"/>
      <c r="MBN100" s="58"/>
      <c r="MBO100" s="58"/>
      <c r="MBP100" s="58"/>
      <c r="MBQ100" s="58"/>
      <c r="MBR100" s="58"/>
      <c r="MBS100" s="58"/>
      <c r="MBT100" s="58"/>
      <c r="MBU100" s="58"/>
      <c r="MBV100" s="58"/>
      <c r="MBW100" s="58"/>
      <c r="MBX100" s="58"/>
      <c r="MBY100" s="58"/>
      <c r="MBZ100" s="58"/>
      <c r="MCA100" s="58"/>
      <c r="MCB100" s="58"/>
      <c r="MCC100" s="58"/>
      <c r="MCD100" s="58"/>
      <c r="MCE100" s="58"/>
      <c r="MCF100" s="58"/>
      <c r="MCG100" s="58"/>
      <c r="MCH100" s="58"/>
      <c r="MCI100" s="58"/>
      <c r="MCJ100" s="58"/>
      <c r="MCK100" s="58"/>
      <c r="MCL100" s="58"/>
      <c r="MCM100" s="58"/>
      <c r="MCN100" s="58"/>
      <c r="MCO100" s="58"/>
      <c r="MCP100" s="58"/>
      <c r="MCQ100" s="58"/>
      <c r="MCR100" s="58"/>
      <c r="MCS100" s="58"/>
      <c r="MCT100" s="58"/>
      <c r="MCU100" s="58"/>
      <c r="MCV100" s="58"/>
      <c r="MCW100" s="58"/>
      <c r="MCX100" s="58"/>
      <c r="MCY100" s="58"/>
      <c r="MCZ100" s="58"/>
      <c r="MDA100" s="58"/>
      <c r="MDB100" s="58"/>
      <c r="MDC100" s="58"/>
      <c r="MDD100" s="58"/>
      <c r="MDE100" s="58"/>
      <c r="MDF100" s="58"/>
      <c r="MDG100" s="58"/>
      <c r="MDH100" s="58"/>
      <c r="MDI100" s="58"/>
      <c r="MDJ100" s="58"/>
      <c r="MDK100" s="58"/>
      <c r="MDL100" s="58"/>
      <c r="MDM100" s="58"/>
      <c r="MDN100" s="58"/>
      <c r="MDO100" s="58"/>
      <c r="MDP100" s="58"/>
      <c r="MDQ100" s="58"/>
      <c r="MDR100" s="58"/>
      <c r="MDS100" s="58"/>
      <c r="MDT100" s="58"/>
      <c r="MDU100" s="58"/>
      <c r="MDV100" s="58"/>
      <c r="MDW100" s="58"/>
      <c r="MDX100" s="58"/>
      <c r="MDY100" s="58"/>
      <c r="MDZ100" s="58"/>
      <c r="MEA100" s="58"/>
      <c r="MEB100" s="58"/>
      <c r="MEC100" s="58"/>
      <c r="MED100" s="58"/>
      <c r="MEE100" s="58"/>
      <c r="MEF100" s="58"/>
      <c r="MEG100" s="58"/>
      <c r="MEH100" s="58"/>
      <c r="MEI100" s="58"/>
      <c r="MEJ100" s="58"/>
      <c r="MEK100" s="58"/>
      <c r="MEL100" s="58"/>
      <c r="MEM100" s="58"/>
      <c r="MEN100" s="58"/>
      <c r="MEO100" s="58"/>
      <c r="MEP100" s="58"/>
      <c r="MEQ100" s="58"/>
      <c r="MER100" s="58"/>
      <c r="MES100" s="58"/>
      <c r="MET100" s="58"/>
      <c r="MEU100" s="58"/>
      <c r="MEV100" s="58"/>
      <c r="MEW100" s="58"/>
      <c r="MEX100" s="58"/>
      <c r="MEY100" s="58"/>
      <c r="MEZ100" s="58"/>
      <c r="MFA100" s="58"/>
      <c r="MFB100" s="58"/>
      <c r="MFC100" s="58"/>
      <c r="MFD100" s="58"/>
      <c r="MFE100" s="58"/>
      <c r="MFF100" s="58"/>
      <c r="MFG100" s="58"/>
      <c r="MFH100" s="58"/>
      <c r="MFI100" s="58"/>
      <c r="MFJ100" s="58"/>
      <c r="MFK100" s="58"/>
      <c r="MFL100" s="58"/>
      <c r="MFM100" s="58"/>
      <c r="MFN100" s="58"/>
      <c r="MFO100" s="58"/>
      <c r="MFP100" s="58"/>
      <c r="MFQ100" s="58"/>
      <c r="MFR100" s="58"/>
      <c r="MFS100" s="58"/>
      <c r="MFT100" s="58"/>
      <c r="MFU100" s="58"/>
      <c r="MFV100" s="58"/>
      <c r="MFW100" s="58"/>
      <c r="MFX100" s="58"/>
      <c r="MFY100" s="58"/>
      <c r="MFZ100" s="58"/>
      <c r="MGA100" s="58"/>
      <c r="MGB100" s="58"/>
      <c r="MGC100" s="58"/>
      <c r="MGD100" s="58"/>
      <c r="MGE100" s="58"/>
      <c r="MGF100" s="58"/>
      <c r="MGG100" s="58"/>
      <c r="MGH100" s="58"/>
      <c r="MGI100" s="58"/>
      <c r="MGJ100" s="58"/>
      <c r="MGK100" s="58"/>
      <c r="MGL100" s="58"/>
      <c r="MGM100" s="58"/>
      <c r="MGN100" s="58"/>
      <c r="MGO100" s="58"/>
      <c r="MGP100" s="58"/>
      <c r="MGQ100" s="58"/>
      <c r="MGR100" s="58"/>
      <c r="MGS100" s="58"/>
      <c r="MGT100" s="58"/>
      <c r="MGU100" s="58"/>
      <c r="MGV100" s="58"/>
      <c r="MGW100" s="58"/>
      <c r="MGX100" s="58"/>
      <c r="MGY100" s="58"/>
      <c r="MGZ100" s="58"/>
      <c r="MHA100" s="58"/>
      <c r="MHB100" s="58"/>
      <c r="MHC100" s="58"/>
      <c r="MHD100" s="58"/>
      <c r="MHE100" s="58"/>
      <c r="MHF100" s="58"/>
      <c r="MHG100" s="58"/>
      <c r="MHH100" s="58"/>
      <c r="MHI100" s="58"/>
      <c r="MHJ100" s="58"/>
      <c r="MHK100" s="58"/>
      <c r="MHL100" s="58"/>
      <c r="MHM100" s="58"/>
      <c r="MHN100" s="58"/>
      <c r="MHO100" s="58"/>
      <c r="MHP100" s="58"/>
      <c r="MHQ100" s="58"/>
      <c r="MHR100" s="58"/>
      <c r="MHS100" s="58"/>
      <c r="MHT100" s="58"/>
      <c r="MHU100" s="58"/>
      <c r="MHV100" s="58"/>
      <c r="MHW100" s="58"/>
      <c r="MHX100" s="58"/>
      <c r="MHY100" s="58"/>
      <c r="MHZ100" s="58"/>
      <c r="MIA100" s="58"/>
      <c r="MIB100" s="58"/>
      <c r="MIC100" s="58"/>
      <c r="MID100" s="58"/>
      <c r="MIE100" s="58"/>
      <c r="MIF100" s="58"/>
      <c r="MIG100" s="58"/>
      <c r="MIH100" s="58"/>
      <c r="MII100" s="58"/>
      <c r="MIJ100" s="58"/>
      <c r="MIK100" s="58"/>
      <c r="MIL100" s="58"/>
      <c r="MIM100" s="58"/>
      <c r="MIN100" s="58"/>
      <c r="MIO100" s="58"/>
      <c r="MIP100" s="58"/>
      <c r="MIQ100" s="58"/>
      <c r="MIR100" s="58"/>
      <c r="MIS100" s="58"/>
      <c r="MIT100" s="58"/>
      <c r="MIU100" s="58"/>
      <c r="MIV100" s="58"/>
      <c r="MIW100" s="58"/>
      <c r="MIX100" s="58"/>
      <c r="MIY100" s="58"/>
      <c r="MIZ100" s="58"/>
      <c r="MJA100" s="58"/>
      <c r="MJB100" s="58"/>
      <c r="MJC100" s="58"/>
      <c r="MJD100" s="58"/>
      <c r="MJE100" s="58"/>
      <c r="MJF100" s="58"/>
      <c r="MJG100" s="58"/>
      <c r="MJH100" s="58"/>
      <c r="MJI100" s="58"/>
      <c r="MJJ100" s="58"/>
      <c r="MJK100" s="58"/>
      <c r="MJL100" s="58"/>
      <c r="MJM100" s="58"/>
      <c r="MJN100" s="58"/>
      <c r="MJO100" s="58"/>
      <c r="MJP100" s="58"/>
      <c r="MJQ100" s="58"/>
      <c r="MJR100" s="58"/>
      <c r="MJS100" s="58"/>
      <c r="MJT100" s="58"/>
      <c r="MJU100" s="58"/>
      <c r="MJV100" s="58"/>
      <c r="MJW100" s="58"/>
      <c r="MJX100" s="58"/>
      <c r="MJY100" s="58"/>
      <c r="MJZ100" s="58"/>
      <c r="MKA100" s="58"/>
      <c r="MKB100" s="58"/>
      <c r="MKC100" s="58"/>
      <c r="MKD100" s="58"/>
      <c r="MKE100" s="58"/>
      <c r="MKF100" s="58"/>
      <c r="MKG100" s="58"/>
      <c r="MKH100" s="58"/>
      <c r="MKI100" s="58"/>
      <c r="MKJ100" s="58"/>
      <c r="MKK100" s="58"/>
      <c r="MKL100" s="58"/>
      <c r="MKM100" s="58"/>
      <c r="MKN100" s="58"/>
      <c r="MKO100" s="58"/>
      <c r="MKP100" s="58"/>
      <c r="MKQ100" s="58"/>
      <c r="MKR100" s="58"/>
      <c r="MKS100" s="58"/>
      <c r="MKT100" s="58"/>
      <c r="MKU100" s="58"/>
      <c r="MKV100" s="58"/>
      <c r="MKW100" s="58"/>
      <c r="MKX100" s="58"/>
      <c r="MKY100" s="58"/>
      <c r="MKZ100" s="58"/>
      <c r="MLA100" s="58"/>
      <c r="MLB100" s="58"/>
      <c r="MLC100" s="58"/>
      <c r="MLD100" s="58"/>
      <c r="MLE100" s="58"/>
      <c r="MLF100" s="58"/>
      <c r="MLG100" s="58"/>
      <c r="MLH100" s="58"/>
      <c r="MLI100" s="58"/>
      <c r="MLJ100" s="58"/>
      <c r="MLK100" s="58"/>
      <c r="MLL100" s="58"/>
      <c r="MLM100" s="58"/>
      <c r="MLN100" s="58"/>
      <c r="MLO100" s="58"/>
      <c r="MLP100" s="58"/>
      <c r="MLQ100" s="58"/>
      <c r="MLR100" s="58"/>
      <c r="MLS100" s="58"/>
      <c r="MLT100" s="58"/>
      <c r="MLU100" s="58"/>
      <c r="MLV100" s="58"/>
      <c r="MLW100" s="58"/>
      <c r="MLX100" s="58"/>
      <c r="MLY100" s="58"/>
      <c r="MLZ100" s="58"/>
      <c r="MMA100" s="58"/>
      <c r="MMB100" s="58"/>
      <c r="MMC100" s="58"/>
      <c r="MMD100" s="58"/>
      <c r="MME100" s="58"/>
      <c r="MMF100" s="58"/>
      <c r="MMG100" s="58"/>
      <c r="MMH100" s="58"/>
      <c r="MMI100" s="58"/>
      <c r="MMJ100" s="58"/>
      <c r="MMK100" s="58"/>
      <c r="MML100" s="58"/>
      <c r="MMM100" s="58"/>
      <c r="MMN100" s="58"/>
      <c r="MMO100" s="58"/>
      <c r="MMP100" s="58"/>
      <c r="MMQ100" s="58"/>
      <c r="MMR100" s="58"/>
      <c r="MMS100" s="58"/>
      <c r="MMT100" s="58"/>
      <c r="MMU100" s="58"/>
      <c r="MMV100" s="58"/>
      <c r="MMW100" s="58"/>
      <c r="MMX100" s="58"/>
      <c r="MMY100" s="58"/>
      <c r="MMZ100" s="58"/>
      <c r="MNA100" s="58"/>
      <c r="MNB100" s="58"/>
      <c r="MNC100" s="58"/>
      <c r="MND100" s="58"/>
      <c r="MNE100" s="58"/>
      <c r="MNF100" s="58"/>
      <c r="MNG100" s="58"/>
      <c r="MNH100" s="58"/>
      <c r="MNI100" s="58"/>
      <c r="MNJ100" s="58"/>
      <c r="MNK100" s="58"/>
      <c r="MNL100" s="58"/>
      <c r="MNM100" s="58"/>
      <c r="MNN100" s="58"/>
      <c r="MNO100" s="58"/>
      <c r="MNP100" s="58"/>
      <c r="MNQ100" s="58"/>
      <c r="MNR100" s="58"/>
      <c r="MNS100" s="58"/>
      <c r="MNT100" s="58"/>
      <c r="MNU100" s="58"/>
      <c r="MNV100" s="58"/>
      <c r="MNW100" s="58"/>
      <c r="MNX100" s="58"/>
      <c r="MNY100" s="58"/>
      <c r="MNZ100" s="58"/>
      <c r="MOA100" s="58"/>
      <c r="MOB100" s="58"/>
      <c r="MOC100" s="58"/>
      <c r="MOD100" s="58"/>
      <c r="MOE100" s="58"/>
      <c r="MOF100" s="58"/>
      <c r="MOG100" s="58"/>
      <c r="MOH100" s="58"/>
      <c r="MOI100" s="58"/>
      <c r="MOJ100" s="58"/>
      <c r="MOK100" s="58"/>
      <c r="MOL100" s="58"/>
      <c r="MOM100" s="58"/>
      <c r="MON100" s="58"/>
      <c r="MOO100" s="58"/>
      <c r="MOP100" s="58"/>
      <c r="MOQ100" s="58"/>
      <c r="MOR100" s="58"/>
      <c r="MOS100" s="58"/>
      <c r="MOT100" s="58"/>
      <c r="MOU100" s="58"/>
      <c r="MOV100" s="58"/>
      <c r="MOW100" s="58"/>
      <c r="MOX100" s="58"/>
      <c r="MOY100" s="58"/>
      <c r="MOZ100" s="58"/>
      <c r="MPA100" s="58"/>
      <c r="MPB100" s="58"/>
      <c r="MPC100" s="58"/>
      <c r="MPD100" s="58"/>
      <c r="MPE100" s="58"/>
      <c r="MPF100" s="58"/>
      <c r="MPG100" s="58"/>
      <c r="MPH100" s="58"/>
      <c r="MPI100" s="58"/>
      <c r="MPJ100" s="58"/>
      <c r="MPK100" s="58"/>
      <c r="MPL100" s="58"/>
      <c r="MPM100" s="58"/>
      <c r="MPN100" s="58"/>
      <c r="MPO100" s="58"/>
      <c r="MPP100" s="58"/>
      <c r="MPQ100" s="58"/>
      <c r="MPR100" s="58"/>
      <c r="MPS100" s="58"/>
      <c r="MPT100" s="58"/>
      <c r="MPU100" s="58"/>
      <c r="MPV100" s="58"/>
      <c r="MPW100" s="58"/>
      <c r="MPX100" s="58"/>
      <c r="MPY100" s="58"/>
      <c r="MPZ100" s="58"/>
      <c r="MQA100" s="58"/>
      <c r="MQB100" s="58"/>
      <c r="MQC100" s="58"/>
      <c r="MQD100" s="58"/>
      <c r="MQE100" s="58"/>
      <c r="MQF100" s="58"/>
      <c r="MQG100" s="58"/>
      <c r="MQH100" s="58"/>
      <c r="MQI100" s="58"/>
      <c r="MQJ100" s="58"/>
      <c r="MQK100" s="58"/>
      <c r="MQL100" s="58"/>
      <c r="MQM100" s="58"/>
      <c r="MQN100" s="58"/>
      <c r="MQO100" s="58"/>
      <c r="MQP100" s="58"/>
      <c r="MQQ100" s="58"/>
      <c r="MQR100" s="58"/>
      <c r="MQS100" s="58"/>
      <c r="MQT100" s="58"/>
      <c r="MQU100" s="58"/>
      <c r="MQV100" s="58"/>
      <c r="MQW100" s="58"/>
      <c r="MQX100" s="58"/>
      <c r="MQY100" s="58"/>
      <c r="MQZ100" s="58"/>
      <c r="MRA100" s="58"/>
      <c r="MRB100" s="58"/>
      <c r="MRC100" s="58"/>
      <c r="MRD100" s="58"/>
      <c r="MRE100" s="58"/>
      <c r="MRF100" s="58"/>
      <c r="MRG100" s="58"/>
      <c r="MRH100" s="58"/>
      <c r="MRI100" s="58"/>
      <c r="MRJ100" s="58"/>
      <c r="MRK100" s="58"/>
      <c r="MRL100" s="58"/>
      <c r="MRM100" s="58"/>
      <c r="MRN100" s="58"/>
      <c r="MRO100" s="58"/>
      <c r="MRP100" s="58"/>
      <c r="MRQ100" s="58"/>
      <c r="MRR100" s="58"/>
      <c r="MRS100" s="58"/>
      <c r="MRT100" s="58"/>
      <c r="MRU100" s="58"/>
      <c r="MRV100" s="58"/>
      <c r="MRW100" s="58"/>
      <c r="MRX100" s="58"/>
      <c r="MRY100" s="58"/>
      <c r="MRZ100" s="58"/>
      <c r="MSA100" s="58"/>
      <c r="MSB100" s="58"/>
      <c r="MSC100" s="58"/>
      <c r="MSD100" s="58"/>
      <c r="MSE100" s="58"/>
      <c r="MSF100" s="58"/>
      <c r="MSG100" s="58"/>
      <c r="MSH100" s="58"/>
      <c r="MSI100" s="58"/>
      <c r="MSJ100" s="58"/>
      <c r="MSK100" s="58"/>
      <c r="MSL100" s="58"/>
      <c r="MSM100" s="58"/>
      <c r="MSN100" s="58"/>
      <c r="MSO100" s="58"/>
      <c r="MSP100" s="58"/>
      <c r="MSQ100" s="58"/>
      <c r="MSR100" s="58"/>
      <c r="MSS100" s="58"/>
      <c r="MST100" s="58"/>
      <c r="MSU100" s="58"/>
      <c r="MSV100" s="58"/>
      <c r="MSW100" s="58"/>
      <c r="MSX100" s="58"/>
      <c r="MSY100" s="58"/>
      <c r="MSZ100" s="58"/>
      <c r="MTA100" s="58"/>
      <c r="MTB100" s="58"/>
      <c r="MTC100" s="58"/>
      <c r="MTD100" s="58"/>
      <c r="MTE100" s="58"/>
      <c r="MTF100" s="58"/>
      <c r="MTG100" s="58"/>
      <c r="MTH100" s="58"/>
      <c r="MTI100" s="58"/>
      <c r="MTJ100" s="58"/>
      <c r="MTK100" s="58"/>
      <c r="MTL100" s="58"/>
      <c r="MTM100" s="58"/>
      <c r="MTN100" s="58"/>
      <c r="MTO100" s="58"/>
      <c r="MTP100" s="58"/>
      <c r="MTQ100" s="58"/>
      <c r="MTR100" s="58"/>
      <c r="MTS100" s="58"/>
      <c r="MTT100" s="58"/>
      <c r="MTU100" s="58"/>
      <c r="MTV100" s="58"/>
      <c r="MTW100" s="58"/>
      <c r="MTX100" s="58"/>
      <c r="MTY100" s="58"/>
      <c r="MTZ100" s="58"/>
      <c r="MUA100" s="58"/>
      <c r="MUB100" s="58"/>
      <c r="MUC100" s="58"/>
      <c r="MUD100" s="58"/>
      <c r="MUE100" s="58"/>
      <c r="MUF100" s="58"/>
      <c r="MUG100" s="58"/>
      <c r="MUH100" s="58"/>
      <c r="MUI100" s="58"/>
      <c r="MUJ100" s="58"/>
      <c r="MUK100" s="58"/>
      <c r="MUL100" s="58"/>
      <c r="MUM100" s="58"/>
      <c r="MUN100" s="58"/>
      <c r="MUO100" s="58"/>
      <c r="MUP100" s="58"/>
      <c r="MUQ100" s="58"/>
      <c r="MUR100" s="58"/>
      <c r="MUS100" s="58"/>
      <c r="MUT100" s="58"/>
      <c r="MUU100" s="58"/>
      <c r="MUV100" s="58"/>
      <c r="MUW100" s="58"/>
      <c r="MUX100" s="58"/>
      <c r="MUY100" s="58"/>
      <c r="MUZ100" s="58"/>
      <c r="MVA100" s="58"/>
      <c r="MVB100" s="58"/>
      <c r="MVC100" s="58"/>
      <c r="MVD100" s="58"/>
      <c r="MVE100" s="58"/>
      <c r="MVF100" s="58"/>
      <c r="MVG100" s="58"/>
      <c r="MVH100" s="58"/>
      <c r="MVI100" s="58"/>
      <c r="MVJ100" s="58"/>
      <c r="MVK100" s="58"/>
      <c r="MVL100" s="58"/>
      <c r="MVM100" s="58"/>
      <c r="MVN100" s="58"/>
      <c r="MVO100" s="58"/>
      <c r="MVP100" s="58"/>
      <c r="MVQ100" s="58"/>
      <c r="MVR100" s="58"/>
      <c r="MVS100" s="58"/>
      <c r="MVT100" s="58"/>
      <c r="MVU100" s="58"/>
      <c r="MVV100" s="58"/>
      <c r="MVW100" s="58"/>
      <c r="MVX100" s="58"/>
      <c r="MVY100" s="58"/>
      <c r="MVZ100" s="58"/>
      <c r="MWA100" s="58"/>
      <c r="MWB100" s="58"/>
      <c r="MWC100" s="58"/>
      <c r="MWD100" s="58"/>
      <c r="MWE100" s="58"/>
      <c r="MWF100" s="58"/>
      <c r="MWG100" s="58"/>
      <c r="MWH100" s="58"/>
      <c r="MWI100" s="58"/>
      <c r="MWJ100" s="58"/>
      <c r="MWK100" s="58"/>
      <c r="MWL100" s="58"/>
      <c r="MWM100" s="58"/>
      <c r="MWN100" s="58"/>
      <c r="MWO100" s="58"/>
      <c r="MWP100" s="58"/>
      <c r="MWQ100" s="58"/>
      <c r="MWR100" s="58"/>
      <c r="MWS100" s="58"/>
      <c r="MWT100" s="58"/>
      <c r="MWU100" s="58"/>
      <c r="MWV100" s="58"/>
      <c r="MWW100" s="58"/>
      <c r="MWX100" s="58"/>
      <c r="MWY100" s="58"/>
      <c r="MWZ100" s="58"/>
      <c r="MXA100" s="58"/>
      <c r="MXB100" s="58"/>
      <c r="MXC100" s="58"/>
      <c r="MXD100" s="58"/>
      <c r="MXE100" s="58"/>
      <c r="MXF100" s="58"/>
      <c r="MXG100" s="58"/>
      <c r="MXH100" s="58"/>
      <c r="MXI100" s="58"/>
      <c r="MXJ100" s="58"/>
      <c r="MXK100" s="58"/>
      <c r="MXL100" s="58"/>
      <c r="MXM100" s="58"/>
      <c r="MXN100" s="58"/>
      <c r="MXO100" s="58"/>
      <c r="MXP100" s="58"/>
      <c r="MXQ100" s="58"/>
      <c r="MXR100" s="58"/>
      <c r="MXS100" s="58"/>
      <c r="MXT100" s="58"/>
      <c r="MXU100" s="58"/>
      <c r="MXV100" s="58"/>
      <c r="MXW100" s="58"/>
      <c r="MXX100" s="58"/>
      <c r="MXY100" s="58"/>
      <c r="MXZ100" s="58"/>
      <c r="MYA100" s="58"/>
      <c r="MYB100" s="58"/>
      <c r="MYC100" s="58"/>
      <c r="MYD100" s="58"/>
      <c r="MYE100" s="58"/>
      <c r="MYF100" s="58"/>
      <c r="MYG100" s="58"/>
      <c r="MYH100" s="58"/>
      <c r="MYI100" s="58"/>
      <c r="MYJ100" s="58"/>
      <c r="MYK100" s="58"/>
      <c r="MYL100" s="58"/>
      <c r="MYM100" s="58"/>
      <c r="MYN100" s="58"/>
      <c r="MYO100" s="58"/>
      <c r="MYP100" s="58"/>
      <c r="MYQ100" s="58"/>
      <c r="MYR100" s="58"/>
      <c r="MYS100" s="58"/>
      <c r="MYT100" s="58"/>
      <c r="MYU100" s="58"/>
      <c r="MYV100" s="58"/>
      <c r="MYW100" s="58"/>
      <c r="MYX100" s="58"/>
      <c r="MYY100" s="58"/>
      <c r="MYZ100" s="58"/>
      <c r="MZA100" s="58"/>
      <c r="MZB100" s="58"/>
      <c r="MZC100" s="58"/>
      <c r="MZD100" s="58"/>
      <c r="MZE100" s="58"/>
      <c r="MZF100" s="58"/>
      <c r="MZG100" s="58"/>
      <c r="MZH100" s="58"/>
      <c r="MZI100" s="58"/>
      <c r="MZJ100" s="58"/>
      <c r="MZK100" s="58"/>
      <c r="MZL100" s="58"/>
      <c r="MZM100" s="58"/>
      <c r="MZN100" s="58"/>
      <c r="MZO100" s="58"/>
      <c r="MZP100" s="58"/>
      <c r="MZQ100" s="58"/>
      <c r="MZR100" s="58"/>
      <c r="MZS100" s="58"/>
      <c r="MZT100" s="58"/>
      <c r="MZU100" s="58"/>
      <c r="MZV100" s="58"/>
      <c r="MZW100" s="58"/>
      <c r="MZX100" s="58"/>
      <c r="MZY100" s="58"/>
      <c r="MZZ100" s="58"/>
      <c r="NAA100" s="58"/>
      <c r="NAB100" s="58"/>
      <c r="NAC100" s="58"/>
      <c r="NAD100" s="58"/>
      <c r="NAE100" s="58"/>
      <c r="NAF100" s="58"/>
      <c r="NAG100" s="58"/>
      <c r="NAH100" s="58"/>
      <c r="NAI100" s="58"/>
      <c r="NAJ100" s="58"/>
      <c r="NAK100" s="58"/>
      <c r="NAL100" s="58"/>
      <c r="NAM100" s="58"/>
      <c r="NAN100" s="58"/>
      <c r="NAO100" s="58"/>
      <c r="NAP100" s="58"/>
      <c r="NAQ100" s="58"/>
      <c r="NAR100" s="58"/>
      <c r="NAS100" s="58"/>
      <c r="NAT100" s="58"/>
      <c r="NAU100" s="58"/>
      <c r="NAV100" s="58"/>
      <c r="NAW100" s="58"/>
      <c r="NAX100" s="58"/>
      <c r="NAY100" s="58"/>
      <c r="NAZ100" s="58"/>
      <c r="NBA100" s="58"/>
      <c r="NBB100" s="58"/>
      <c r="NBC100" s="58"/>
      <c r="NBD100" s="58"/>
      <c r="NBE100" s="58"/>
      <c r="NBF100" s="58"/>
      <c r="NBG100" s="58"/>
      <c r="NBH100" s="58"/>
      <c r="NBI100" s="58"/>
      <c r="NBJ100" s="58"/>
      <c r="NBK100" s="58"/>
      <c r="NBL100" s="58"/>
      <c r="NBM100" s="58"/>
      <c r="NBN100" s="58"/>
      <c r="NBO100" s="58"/>
      <c r="NBP100" s="58"/>
      <c r="NBQ100" s="58"/>
      <c r="NBR100" s="58"/>
      <c r="NBS100" s="58"/>
      <c r="NBT100" s="58"/>
      <c r="NBU100" s="58"/>
      <c r="NBV100" s="58"/>
      <c r="NBW100" s="58"/>
      <c r="NBX100" s="58"/>
      <c r="NBY100" s="58"/>
      <c r="NBZ100" s="58"/>
      <c r="NCA100" s="58"/>
      <c r="NCB100" s="58"/>
      <c r="NCC100" s="58"/>
      <c r="NCD100" s="58"/>
      <c r="NCE100" s="58"/>
      <c r="NCF100" s="58"/>
      <c r="NCG100" s="58"/>
      <c r="NCH100" s="58"/>
      <c r="NCI100" s="58"/>
      <c r="NCJ100" s="58"/>
      <c r="NCK100" s="58"/>
      <c r="NCL100" s="58"/>
      <c r="NCM100" s="58"/>
      <c r="NCN100" s="58"/>
      <c r="NCO100" s="58"/>
      <c r="NCP100" s="58"/>
      <c r="NCQ100" s="58"/>
      <c r="NCR100" s="58"/>
      <c r="NCS100" s="58"/>
      <c r="NCT100" s="58"/>
      <c r="NCU100" s="58"/>
      <c r="NCV100" s="58"/>
      <c r="NCW100" s="58"/>
      <c r="NCX100" s="58"/>
      <c r="NCY100" s="58"/>
      <c r="NCZ100" s="58"/>
      <c r="NDA100" s="58"/>
      <c r="NDB100" s="58"/>
      <c r="NDC100" s="58"/>
      <c r="NDD100" s="58"/>
      <c r="NDE100" s="58"/>
      <c r="NDF100" s="58"/>
      <c r="NDG100" s="58"/>
      <c r="NDH100" s="58"/>
      <c r="NDI100" s="58"/>
      <c r="NDJ100" s="58"/>
      <c r="NDK100" s="58"/>
      <c r="NDL100" s="58"/>
      <c r="NDM100" s="58"/>
      <c r="NDN100" s="58"/>
      <c r="NDO100" s="58"/>
      <c r="NDP100" s="58"/>
      <c r="NDQ100" s="58"/>
      <c r="NDR100" s="58"/>
      <c r="NDS100" s="58"/>
      <c r="NDT100" s="58"/>
      <c r="NDU100" s="58"/>
      <c r="NDV100" s="58"/>
      <c r="NDW100" s="58"/>
      <c r="NDX100" s="58"/>
      <c r="NDY100" s="58"/>
      <c r="NDZ100" s="58"/>
      <c r="NEA100" s="58"/>
      <c r="NEB100" s="58"/>
      <c r="NEC100" s="58"/>
      <c r="NED100" s="58"/>
      <c r="NEE100" s="58"/>
      <c r="NEF100" s="58"/>
      <c r="NEG100" s="58"/>
      <c r="NEH100" s="58"/>
      <c r="NEI100" s="58"/>
      <c r="NEJ100" s="58"/>
      <c r="NEK100" s="58"/>
      <c r="NEL100" s="58"/>
      <c r="NEM100" s="58"/>
      <c r="NEN100" s="58"/>
      <c r="NEO100" s="58"/>
      <c r="NEP100" s="58"/>
      <c r="NEQ100" s="58"/>
      <c r="NER100" s="58"/>
      <c r="NES100" s="58"/>
      <c r="NET100" s="58"/>
      <c r="NEU100" s="58"/>
      <c r="NEV100" s="58"/>
      <c r="NEW100" s="58"/>
      <c r="NEX100" s="58"/>
      <c r="NEY100" s="58"/>
      <c r="NEZ100" s="58"/>
      <c r="NFA100" s="58"/>
      <c r="NFB100" s="58"/>
      <c r="NFC100" s="58"/>
      <c r="NFD100" s="58"/>
      <c r="NFE100" s="58"/>
      <c r="NFF100" s="58"/>
      <c r="NFG100" s="58"/>
      <c r="NFH100" s="58"/>
      <c r="NFI100" s="58"/>
      <c r="NFJ100" s="58"/>
      <c r="NFK100" s="58"/>
      <c r="NFL100" s="58"/>
      <c r="NFM100" s="58"/>
      <c r="NFN100" s="58"/>
      <c r="NFO100" s="58"/>
      <c r="NFP100" s="58"/>
      <c r="NFQ100" s="58"/>
      <c r="NFR100" s="58"/>
      <c r="NFS100" s="58"/>
      <c r="NFT100" s="58"/>
      <c r="NFU100" s="58"/>
      <c r="NFV100" s="58"/>
      <c r="NFW100" s="58"/>
      <c r="NFX100" s="58"/>
      <c r="NFY100" s="58"/>
      <c r="NFZ100" s="58"/>
      <c r="NGA100" s="58"/>
      <c r="NGB100" s="58"/>
      <c r="NGC100" s="58"/>
      <c r="NGD100" s="58"/>
      <c r="NGE100" s="58"/>
      <c r="NGF100" s="58"/>
      <c r="NGG100" s="58"/>
      <c r="NGH100" s="58"/>
      <c r="NGI100" s="58"/>
      <c r="NGJ100" s="58"/>
      <c r="NGK100" s="58"/>
      <c r="NGL100" s="58"/>
      <c r="NGM100" s="58"/>
      <c r="NGN100" s="58"/>
      <c r="NGO100" s="58"/>
      <c r="NGP100" s="58"/>
      <c r="NGQ100" s="58"/>
      <c r="NGR100" s="58"/>
      <c r="NGS100" s="58"/>
      <c r="NGT100" s="58"/>
      <c r="NGU100" s="58"/>
      <c r="NGV100" s="58"/>
      <c r="NGW100" s="58"/>
      <c r="NGX100" s="58"/>
      <c r="NGY100" s="58"/>
      <c r="NGZ100" s="58"/>
      <c r="NHA100" s="58"/>
      <c r="NHB100" s="58"/>
      <c r="NHC100" s="58"/>
      <c r="NHD100" s="58"/>
      <c r="NHE100" s="58"/>
      <c r="NHF100" s="58"/>
      <c r="NHG100" s="58"/>
      <c r="NHH100" s="58"/>
      <c r="NHI100" s="58"/>
      <c r="NHJ100" s="58"/>
      <c r="NHK100" s="58"/>
      <c r="NHL100" s="58"/>
      <c r="NHM100" s="58"/>
      <c r="NHN100" s="58"/>
      <c r="NHO100" s="58"/>
      <c r="NHP100" s="58"/>
      <c r="NHQ100" s="58"/>
      <c r="NHR100" s="58"/>
      <c r="NHS100" s="58"/>
      <c r="NHT100" s="58"/>
      <c r="NHU100" s="58"/>
      <c r="NHV100" s="58"/>
      <c r="NHW100" s="58"/>
      <c r="NHX100" s="58"/>
      <c r="NHY100" s="58"/>
      <c r="NHZ100" s="58"/>
      <c r="NIA100" s="58"/>
      <c r="NIB100" s="58"/>
      <c r="NIC100" s="58"/>
      <c r="NID100" s="58"/>
      <c r="NIE100" s="58"/>
      <c r="NIF100" s="58"/>
      <c r="NIG100" s="58"/>
      <c r="NIH100" s="58"/>
      <c r="NII100" s="58"/>
      <c r="NIJ100" s="58"/>
      <c r="NIK100" s="58"/>
      <c r="NIL100" s="58"/>
      <c r="NIM100" s="58"/>
      <c r="NIN100" s="58"/>
      <c r="NIO100" s="58"/>
      <c r="NIP100" s="58"/>
      <c r="NIQ100" s="58"/>
      <c r="NIR100" s="58"/>
      <c r="NIS100" s="58"/>
      <c r="NIT100" s="58"/>
      <c r="NIU100" s="58"/>
      <c r="NIV100" s="58"/>
      <c r="NIW100" s="58"/>
      <c r="NIX100" s="58"/>
      <c r="NIY100" s="58"/>
      <c r="NIZ100" s="58"/>
      <c r="NJA100" s="58"/>
      <c r="NJB100" s="58"/>
      <c r="NJC100" s="58"/>
      <c r="NJD100" s="58"/>
      <c r="NJE100" s="58"/>
      <c r="NJF100" s="58"/>
      <c r="NJG100" s="58"/>
      <c r="NJH100" s="58"/>
      <c r="NJI100" s="58"/>
      <c r="NJJ100" s="58"/>
      <c r="NJK100" s="58"/>
      <c r="NJL100" s="58"/>
      <c r="NJM100" s="58"/>
      <c r="NJN100" s="58"/>
      <c r="NJO100" s="58"/>
      <c r="NJP100" s="58"/>
      <c r="NJQ100" s="58"/>
      <c r="NJR100" s="58"/>
      <c r="NJS100" s="58"/>
      <c r="NJT100" s="58"/>
      <c r="NJU100" s="58"/>
      <c r="NJV100" s="58"/>
      <c r="NJW100" s="58"/>
      <c r="NJX100" s="58"/>
      <c r="NJY100" s="58"/>
      <c r="NJZ100" s="58"/>
      <c r="NKA100" s="58"/>
      <c r="NKB100" s="58"/>
      <c r="NKC100" s="58"/>
      <c r="NKD100" s="58"/>
      <c r="NKE100" s="58"/>
      <c r="NKF100" s="58"/>
      <c r="NKG100" s="58"/>
      <c r="NKH100" s="58"/>
      <c r="NKI100" s="58"/>
      <c r="NKJ100" s="58"/>
      <c r="NKK100" s="58"/>
      <c r="NKL100" s="58"/>
      <c r="NKM100" s="58"/>
      <c r="NKN100" s="58"/>
      <c r="NKO100" s="58"/>
      <c r="NKP100" s="58"/>
      <c r="NKQ100" s="58"/>
      <c r="NKR100" s="58"/>
      <c r="NKS100" s="58"/>
      <c r="NKT100" s="58"/>
      <c r="NKU100" s="58"/>
      <c r="NKV100" s="58"/>
      <c r="NKW100" s="58"/>
      <c r="NKX100" s="58"/>
      <c r="NKY100" s="58"/>
      <c r="NKZ100" s="58"/>
      <c r="NLA100" s="58"/>
      <c r="NLB100" s="58"/>
      <c r="NLC100" s="58"/>
      <c r="NLD100" s="58"/>
      <c r="NLE100" s="58"/>
      <c r="NLF100" s="58"/>
      <c r="NLG100" s="58"/>
      <c r="NLH100" s="58"/>
      <c r="NLI100" s="58"/>
      <c r="NLJ100" s="58"/>
      <c r="NLK100" s="58"/>
      <c r="NLL100" s="58"/>
      <c r="NLM100" s="58"/>
      <c r="NLN100" s="58"/>
      <c r="NLO100" s="58"/>
      <c r="NLP100" s="58"/>
      <c r="NLQ100" s="58"/>
      <c r="NLR100" s="58"/>
      <c r="NLS100" s="58"/>
      <c r="NLT100" s="58"/>
      <c r="NLU100" s="58"/>
      <c r="NLV100" s="58"/>
      <c r="NLW100" s="58"/>
      <c r="NLX100" s="58"/>
      <c r="NLY100" s="58"/>
      <c r="NLZ100" s="58"/>
      <c r="NMA100" s="58"/>
      <c r="NMB100" s="58"/>
      <c r="NMC100" s="58"/>
      <c r="NMD100" s="58"/>
      <c r="NME100" s="58"/>
      <c r="NMF100" s="58"/>
      <c r="NMG100" s="58"/>
      <c r="NMH100" s="58"/>
      <c r="NMI100" s="58"/>
      <c r="NMJ100" s="58"/>
      <c r="NMK100" s="58"/>
      <c r="NML100" s="58"/>
      <c r="NMM100" s="58"/>
      <c r="NMN100" s="58"/>
      <c r="NMO100" s="58"/>
      <c r="NMP100" s="58"/>
      <c r="NMQ100" s="58"/>
      <c r="NMR100" s="58"/>
      <c r="NMS100" s="58"/>
      <c r="NMT100" s="58"/>
      <c r="NMU100" s="58"/>
      <c r="NMV100" s="58"/>
      <c r="NMW100" s="58"/>
      <c r="NMX100" s="58"/>
      <c r="NMY100" s="58"/>
      <c r="NMZ100" s="58"/>
      <c r="NNA100" s="58"/>
      <c r="NNB100" s="58"/>
      <c r="NNC100" s="58"/>
      <c r="NND100" s="58"/>
      <c r="NNE100" s="58"/>
      <c r="NNF100" s="58"/>
      <c r="NNG100" s="58"/>
      <c r="NNH100" s="58"/>
      <c r="NNI100" s="58"/>
      <c r="NNJ100" s="58"/>
      <c r="NNK100" s="58"/>
      <c r="NNL100" s="58"/>
      <c r="NNM100" s="58"/>
      <c r="NNN100" s="58"/>
      <c r="NNO100" s="58"/>
      <c r="NNP100" s="58"/>
      <c r="NNQ100" s="58"/>
      <c r="NNR100" s="58"/>
      <c r="NNS100" s="58"/>
      <c r="NNT100" s="58"/>
      <c r="NNU100" s="58"/>
      <c r="NNV100" s="58"/>
      <c r="NNW100" s="58"/>
      <c r="NNX100" s="58"/>
      <c r="NNY100" s="58"/>
      <c r="NNZ100" s="58"/>
      <c r="NOA100" s="58"/>
      <c r="NOB100" s="58"/>
      <c r="NOC100" s="58"/>
      <c r="NOD100" s="58"/>
      <c r="NOE100" s="58"/>
      <c r="NOF100" s="58"/>
      <c r="NOG100" s="58"/>
      <c r="NOH100" s="58"/>
      <c r="NOI100" s="58"/>
      <c r="NOJ100" s="58"/>
      <c r="NOK100" s="58"/>
      <c r="NOL100" s="58"/>
      <c r="NOM100" s="58"/>
      <c r="NON100" s="58"/>
      <c r="NOO100" s="58"/>
      <c r="NOP100" s="58"/>
      <c r="NOQ100" s="58"/>
      <c r="NOR100" s="58"/>
      <c r="NOS100" s="58"/>
      <c r="NOT100" s="58"/>
      <c r="NOU100" s="58"/>
      <c r="NOV100" s="58"/>
      <c r="NOW100" s="58"/>
      <c r="NOX100" s="58"/>
      <c r="NOY100" s="58"/>
      <c r="NOZ100" s="58"/>
      <c r="NPA100" s="58"/>
      <c r="NPB100" s="58"/>
      <c r="NPC100" s="58"/>
      <c r="NPD100" s="58"/>
      <c r="NPE100" s="58"/>
      <c r="NPF100" s="58"/>
      <c r="NPG100" s="58"/>
      <c r="NPH100" s="58"/>
      <c r="NPI100" s="58"/>
      <c r="NPJ100" s="58"/>
      <c r="NPK100" s="58"/>
      <c r="NPL100" s="58"/>
      <c r="NPM100" s="58"/>
      <c r="NPN100" s="58"/>
      <c r="NPO100" s="58"/>
      <c r="NPP100" s="58"/>
      <c r="NPQ100" s="58"/>
      <c r="NPR100" s="58"/>
      <c r="NPS100" s="58"/>
      <c r="NPT100" s="58"/>
      <c r="NPU100" s="58"/>
      <c r="NPV100" s="58"/>
      <c r="NPW100" s="58"/>
      <c r="NPX100" s="58"/>
      <c r="NPY100" s="58"/>
      <c r="NPZ100" s="58"/>
      <c r="NQA100" s="58"/>
      <c r="NQB100" s="58"/>
      <c r="NQC100" s="58"/>
      <c r="NQD100" s="58"/>
      <c r="NQE100" s="58"/>
      <c r="NQF100" s="58"/>
      <c r="NQG100" s="58"/>
      <c r="NQH100" s="58"/>
      <c r="NQI100" s="58"/>
      <c r="NQJ100" s="58"/>
      <c r="NQK100" s="58"/>
      <c r="NQL100" s="58"/>
      <c r="NQM100" s="58"/>
      <c r="NQN100" s="58"/>
      <c r="NQO100" s="58"/>
      <c r="NQP100" s="58"/>
      <c r="NQQ100" s="58"/>
      <c r="NQR100" s="58"/>
      <c r="NQS100" s="58"/>
      <c r="NQT100" s="58"/>
      <c r="NQU100" s="58"/>
      <c r="NQV100" s="58"/>
      <c r="NQW100" s="58"/>
      <c r="NQX100" s="58"/>
      <c r="NQY100" s="58"/>
      <c r="NQZ100" s="58"/>
      <c r="NRA100" s="58"/>
      <c r="NRB100" s="58"/>
      <c r="NRC100" s="58"/>
      <c r="NRD100" s="58"/>
      <c r="NRE100" s="58"/>
      <c r="NRF100" s="58"/>
      <c r="NRG100" s="58"/>
      <c r="NRH100" s="58"/>
      <c r="NRI100" s="58"/>
      <c r="NRJ100" s="58"/>
      <c r="NRK100" s="58"/>
      <c r="NRL100" s="58"/>
      <c r="NRM100" s="58"/>
      <c r="NRN100" s="58"/>
      <c r="NRO100" s="58"/>
      <c r="NRP100" s="58"/>
      <c r="NRQ100" s="58"/>
      <c r="NRR100" s="58"/>
      <c r="NRS100" s="58"/>
      <c r="NRT100" s="58"/>
      <c r="NRU100" s="58"/>
      <c r="NRV100" s="58"/>
      <c r="NRW100" s="58"/>
      <c r="NRX100" s="58"/>
      <c r="NRY100" s="58"/>
      <c r="NRZ100" s="58"/>
      <c r="NSA100" s="58"/>
      <c r="NSB100" s="58"/>
      <c r="NSC100" s="58"/>
      <c r="NSD100" s="58"/>
      <c r="NSE100" s="58"/>
      <c r="NSF100" s="58"/>
      <c r="NSG100" s="58"/>
      <c r="NSH100" s="58"/>
      <c r="NSI100" s="58"/>
      <c r="NSJ100" s="58"/>
      <c r="NSK100" s="58"/>
      <c r="NSL100" s="58"/>
      <c r="NSM100" s="58"/>
      <c r="NSN100" s="58"/>
      <c r="NSO100" s="58"/>
      <c r="NSP100" s="58"/>
      <c r="NSQ100" s="58"/>
      <c r="NSR100" s="58"/>
      <c r="NSS100" s="58"/>
      <c r="NST100" s="58"/>
      <c r="NSU100" s="58"/>
      <c r="NSV100" s="58"/>
      <c r="NSW100" s="58"/>
      <c r="NSX100" s="58"/>
      <c r="NSY100" s="58"/>
      <c r="NSZ100" s="58"/>
      <c r="NTA100" s="58"/>
      <c r="NTB100" s="58"/>
      <c r="NTC100" s="58"/>
      <c r="NTD100" s="58"/>
      <c r="NTE100" s="58"/>
      <c r="NTF100" s="58"/>
      <c r="NTG100" s="58"/>
      <c r="NTH100" s="58"/>
      <c r="NTI100" s="58"/>
      <c r="NTJ100" s="58"/>
      <c r="NTK100" s="58"/>
      <c r="NTL100" s="58"/>
      <c r="NTM100" s="58"/>
      <c r="NTN100" s="58"/>
      <c r="NTO100" s="58"/>
      <c r="NTP100" s="58"/>
      <c r="NTQ100" s="58"/>
      <c r="NTR100" s="58"/>
      <c r="NTS100" s="58"/>
      <c r="NTT100" s="58"/>
      <c r="NTU100" s="58"/>
      <c r="NTV100" s="58"/>
      <c r="NTW100" s="58"/>
      <c r="NTX100" s="58"/>
      <c r="NTY100" s="58"/>
      <c r="NTZ100" s="58"/>
      <c r="NUA100" s="58"/>
      <c r="NUB100" s="58"/>
      <c r="NUC100" s="58"/>
      <c r="NUD100" s="58"/>
      <c r="NUE100" s="58"/>
      <c r="NUF100" s="58"/>
      <c r="NUG100" s="58"/>
      <c r="NUH100" s="58"/>
      <c r="NUI100" s="58"/>
      <c r="NUJ100" s="58"/>
      <c r="NUK100" s="58"/>
      <c r="NUL100" s="58"/>
      <c r="NUM100" s="58"/>
      <c r="NUN100" s="58"/>
      <c r="NUO100" s="58"/>
      <c r="NUP100" s="58"/>
      <c r="NUQ100" s="58"/>
      <c r="NUR100" s="58"/>
      <c r="NUS100" s="58"/>
      <c r="NUT100" s="58"/>
      <c r="NUU100" s="58"/>
      <c r="NUV100" s="58"/>
      <c r="NUW100" s="58"/>
      <c r="NUX100" s="58"/>
      <c r="NUY100" s="58"/>
      <c r="NUZ100" s="58"/>
      <c r="NVA100" s="58"/>
      <c r="NVB100" s="58"/>
      <c r="NVC100" s="58"/>
      <c r="NVD100" s="58"/>
      <c r="NVE100" s="58"/>
      <c r="NVF100" s="58"/>
      <c r="NVG100" s="58"/>
      <c r="NVH100" s="58"/>
      <c r="NVI100" s="58"/>
      <c r="NVJ100" s="58"/>
      <c r="NVK100" s="58"/>
      <c r="NVL100" s="58"/>
      <c r="NVM100" s="58"/>
      <c r="NVN100" s="58"/>
      <c r="NVO100" s="58"/>
      <c r="NVP100" s="58"/>
      <c r="NVQ100" s="58"/>
      <c r="NVR100" s="58"/>
      <c r="NVS100" s="58"/>
      <c r="NVT100" s="58"/>
      <c r="NVU100" s="58"/>
      <c r="NVV100" s="58"/>
      <c r="NVW100" s="58"/>
      <c r="NVX100" s="58"/>
      <c r="NVY100" s="58"/>
      <c r="NVZ100" s="58"/>
      <c r="NWA100" s="58"/>
      <c r="NWB100" s="58"/>
      <c r="NWC100" s="58"/>
      <c r="NWD100" s="58"/>
      <c r="NWE100" s="58"/>
      <c r="NWF100" s="58"/>
      <c r="NWG100" s="58"/>
      <c r="NWH100" s="58"/>
      <c r="NWI100" s="58"/>
      <c r="NWJ100" s="58"/>
      <c r="NWK100" s="58"/>
      <c r="NWL100" s="58"/>
      <c r="NWM100" s="58"/>
      <c r="NWN100" s="58"/>
      <c r="NWO100" s="58"/>
      <c r="NWP100" s="58"/>
      <c r="NWQ100" s="58"/>
      <c r="NWR100" s="58"/>
      <c r="NWS100" s="58"/>
      <c r="NWT100" s="58"/>
      <c r="NWU100" s="58"/>
      <c r="NWV100" s="58"/>
      <c r="NWW100" s="58"/>
      <c r="NWX100" s="58"/>
      <c r="NWY100" s="58"/>
      <c r="NWZ100" s="58"/>
      <c r="NXA100" s="58"/>
      <c r="NXB100" s="58"/>
      <c r="NXC100" s="58"/>
      <c r="NXD100" s="58"/>
      <c r="NXE100" s="58"/>
      <c r="NXF100" s="58"/>
      <c r="NXG100" s="58"/>
      <c r="NXH100" s="58"/>
      <c r="NXI100" s="58"/>
      <c r="NXJ100" s="58"/>
      <c r="NXK100" s="58"/>
      <c r="NXL100" s="58"/>
      <c r="NXM100" s="58"/>
      <c r="NXN100" s="58"/>
      <c r="NXO100" s="58"/>
      <c r="NXP100" s="58"/>
      <c r="NXQ100" s="58"/>
      <c r="NXR100" s="58"/>
      <c r="NXS100" s="58"/>
      <c r="NXT100" s="58"/>
      <c r="NXU100" s="58"/>
      <c r="NXV100" s="58"/>
      <c r="NXW100" s="58"/>
      <c r="NXX100" s="58"/>
      <c r="NXY100" s="58"/>
      <c r="NXZ100" s="58"/>
      <c r="NYA100" s="58"/>
      <c r="NYB100" s="58"/>
      <c r="NYC100" s="58"/>
      <c r="NYD100" s="58"/>
      <c r="NYE100" s="58"/>
      <c r="NYF100" s="58"/>
      <c r="NYG100" s="58"/>
      <c r="NYH100" s="58"/>
      <c r="NYI100" s="58"/>
      <c r="NYJ100" s="58"/>
      <c r="NYK100" s="58"/>
      <c r="NYL100" s="58"/>
      <c r="NYM100" s="58"/>
      <c r="NYN100" s="58"/>
      <c r="NYO100" s="58"/>
      <c r="NYP100" s="58"/>
      <c r="NYQ100" s="58"/>
      <c r="NYR100" s="58"/>
      <c r="NYS100" s="58"/>
      <c r="NYT100" s="58"/>
      <c r="NYU100" s="58"/>
      <c r="NYV100" s="58"/>
      <c r="NYW100" s="58"/>
      <c r="NYX100" s="58"/>
      <c r="NYY100" s="58"/>
      <c r="NYZ100" s="58"/>
      <c r="NZA100" s="58"/>
      <c r="NZB100" s="58"/>
      <c r="NZC100" s="58"/>
      <c r="NZD100" s="58"/>
      <c r="NZE100" s="58"/>
      <c r="NZF100" s="58"/>
      <c r="NZG100" s="58"/>
      <c r="NZH100" s="58"/>
      <c r="NZI100" s="58"/>
      <c r="NZJ100" s="58"/>
      <c r="NZK100" s="58"/>
      <c r="NZL100" s="58"/>
      <c r="NZM100" s="58"/>
      <c r="NZN100" s="58"/>
      <c r="NZO100" s="58"/>
      <c r="NZP100" s="58"/>
      <c r="NZQ100" s="58"/>
      <c r="NZR100" s="58"/>
      <c r="NZS100" s="58"/>
      <c r="NZT100" s="58"/>
      <c r="NZU100" s="58"/>
      <c r="NZV100" s="58"/>
      <c r="NZW100" s="58"/>
      <c r="NZX100" s="58"/>
      <c r="NZY100" s="58"/>
      <c r="NZZ100" s="58"/>
      <c r="OAA100" s="58"/>
      <c r="OAB100" s="58"/>
      <c r="OAC100" s="58"/>
      <c r="OAD100" s="58"/>
      <c r="OAE100" s="58"/>
      <c r="OAF100" s="58"/>
      <c r="OAG100" s="58"/>
      <c r="OAH100" s="58"/>
      <c r="OAI100" s="58"/>
      <c r="OAJ100" s="58"/>
      <c r="OAK100" s="58"/>
      <c r="OAL100" s="58"/>
      <c r="OAM100" s="58"/>
      <c r="OAN100" s="58"/>
      <c r="OAO100" s="58"/>
      <c r="OAP100" s="58"/>
      <c r="OAQ100" s="58"/>
      <c r="OAR100" s="58"/>
      <c r="OAS100" s="58"/>
      <c r="OAT100" s="58"/>
      <c r="OAU100" s="58"/>
      <c r="OAV100" s="58"/>
      <c r="OAW100" s="58"/>
      <c r="OAX100" s="58"/>
      <c r="OAY100" s="58"/>
      <c r="OAZ100" s="58"/>
      <c r="OBA100" s="58"/>
      <c r="OBB100" s="58"/>
      <c r="OBC100" s="58"/>
      <c r="OBD100" s="58"/>
      <c r="OBE100" s="58"/>
      <c r="OBF100" s="58"/>
      <c r="OBG100" s="58"/>
      <c r="OBH100" s="58"/>
      <c r="OBI100" s="58"/>
      <c r="OBJ100" s="58"/>
      <c r="OBK100" s="58"/>
      <c r="OBL100" s="58"/>
      <c r="OBM100" s="58"/>
      <c r="OBN100" s="58"/>
      <c r="OBO100" s="58"/>
      <c r="OBP100" s="58"/>
      <c r="OBQ100" s="58"/>
      <c r="OBR100" s="58"/>
      <c r="OBS100" s="58"/>
      <c r="OBT100" s="58"/>
      <c r="OBU100" s="58"/>
      <c r="OBV100" s="58"/>
      <c r="OBW100" s="58"/>
      <c r="OBX100" s="58"/>
      <c r="OBY100" s="58"/>
      <c r="OBZ100" s="58"/>
      <c r="OCA100" s="58"/>
      <c r="OCB100" s="58"/>
      <c r="OCC100" s="58"/>
      <c r="OCD100" s="58"/>
      <c r="OCE100" s="58"/>
      <c r="OCF100" s="58"/>
      <c r="OCG100" s="58"/>
      <c r="OCH100" s="58"/>
      <c r="OCI100" s="58"/>
      <c r="OCJ100" s="58"/>
      <c r="OCK100" s="58"/>
      <c r="OCL100" s="58"/>
      <c r="OCM100" s="58"/>
      <c r="OCN100" s="58"/>
      <c r="OCO100" s="58"/>
      <c r="OCP100" s="58"/>
      <c r="OCQ100" s="58"/>
      <c r="OCR100" s="58"/>
      <c r="OCS100" s="58"/>
      <c r="OCT100" s="58"/>
      <c r="OCU100" s="58"/>
      <c r="OCV100" s="58"/>
      <c r="OCW100" s="58"/>
      <c r="OCX100" s="58"/>
      <c r="OCY100" s="58"/>
      <c r="OCZ100" s="58"/>
      <c r="ODA100" s="58"/>
      <c r="ODB100" s="58"/>
      <c r="ODC100" s="58"/>
      <c r="ODD100" s="58"/>
      <c r="ODE100" s="58"/>
      <c r="ODF100" s="58"/>
      <c r="ODG100" s="58"/>
      <c r="ODH100" s="58"/>
      <c r="ODI100" s="58"/>
      <c r="ODJ100" s="58"/>
      <c r="ODK100" s="58"/>
      <c r="ODL100" s="58"/>
      <c r="ODM100" s="58"/>
      <c r="ODN100" s="58"/>
      <c r="ODO100" s="58"/>
      <c r="ODP100" s="58"/>
      <c r="ODQ100" s="58"/>
      <c r="ODR100" s="58"/>
      <c r="ODS100" s="58"/>
      <c r="ODT100" s="58"/>
      <c r="ODU100" s="58"/>
      <c r="ODV100" s="58"/>
      <c r="ODW100" s="58"/>
      <c r="ODX100" s="58"/>
      <c r="ODY100" s="58"/>
      <c r="ODZ100" s="58"/>
      <c r="OEA100" s="58"/>
      <c r="OEB100" s="58"/>
      <c r="OEC100" s="58"/>
      <c r="OED100" s="58"/>
      <c r="OEE100" s="58"/>
      <c r="OEF100" s="58"/>
      <c r="OEG100" s="58"/>
      <c r="OEH100" s="58"/>
      <c r="OEI100" s="58"/>
      <c r="OEJ100" s="58"/>
      <c r="OEK100" s="58"/>
      <c r="OEL100" s="58"/>
      <c r="OEM100" s="58"/>
      <c r="OEN100" s="58"/>
      <c r="OEO100" s="58"/>
      <c r="OEP100" s="58"/>
      <c r="OEQ100" s="58"/>
      <c r="OER100" s="58"/>
      <c r="OES100" s="58"/>
      <c r="OET100" s="58"/>
      <c r="OEU100" s="58"/>
      <c r="OEV100" s="58"/>
      <c r="OEW100" s="58"/>
      <c r="OEX100" s="58"/>
      <c r="OEY100" s="58"/>
      <c r="OEZ100" s="58"/>
      <c r="OFA100" s="58"/>
      <c r="OFB100" s="58"/>
      <c r="OFC100" s="58"/>
      <c r="OFD100" s="58"/>
      <c r="OFE100" s="58"/>
      <c r="OFF100" s="58"/>
      <c r="OFG100" s="58"/>
      <c r="OFH100" s="58"/>
      <c r="OFI100" s="58"/>
      <c r="OFJ100" s="58"/>
      <c r="OFK100" s="58"/>
      <c r="OFL100" s="58"/>
      <c r="OFM100" s="58"/>
      <c r="OFN100" s="58"/>
      <c r="OFO100" s="58"/>
      <c r="OFP100" s="58"/>
      <c r="OFQ100" s="58"/>
      <c r="OFR100" s="58"/>
      <c r="OFS100" s="58"/>
      <c r="OFT100" s="58"/>
      <c r="OFU100" s="58"/>
      <c r="OFV100" s="58"/>
      <c r="OFW100" s="58"/>
      <c r="OFX100" s="58"/>
      <c r="OFY100" s="58"/>
      <c r="OFZ100" s="58"/>
      <c r="OGA100" s="58"/>
      <c r="OGB100" s="58"/>
      <c r="OGC100" s="58"/>
      <c r="OGD100" s="58"/>
      <c r="OGE100" s="58"/>
      <c r="OGF100" s="58"/>
      <c r="OGG100" s="58"/>
      <c r="OGH100" s="58"/>
      <c r="OGI100" s="58"/>
      <c r="OGJ100" s="58"/>
      <c r="OGK100" s="58"/>
      <c r="OGL100" s="58"/>
      <c r="OGM100" s="58"/>
      <c r="OGN100" s="58"/>
      <c r="OGO100" s="58"/>
      <c r="OGP100" s="58"/>
      <c r="OGQ100" s="58"/>
      <c r="OGR100" s="58"/>
      <c r="OGS100" s="58"/>
      <c r="OGT100" s="58"/>
      <c r="OGU100" s="58"/>
      <c r="OGV100" s="58"/>
      <c r="OGW100" s="58"/>
      <c r="OGX100" s="58"/>
      <c r="OGY100" s="58"/>
      <c r="OGZ100" s="58"/>
      <c r="OHA100" s="58"/>
      <c r="OHB100" s="58"/>
      <c r="OHC100" s="58"/>
      <c r="OHD100" s="58"/>
      <c r="OHE100" s="58"/>
      <c r="OHF100" s="58"/>
      <c r="OHG100" s="58"/>
      <c r="OHH100" s="58"/>
      <c r="OHI100" s="58"/>
      <c r="OHJ100" s="58"/>
      <c r="OHK100" s="58"/>
      <c r="OHL100" s="58"/>
      <c r="OHM100" s="58"/>
      <c r="OHN100" s="58"/>
      <c r="OHO100" s="58"/>
      <c r="OHP100" s="58"/>
      <c r="OHQ100" s="58"/>
      <c r="OHR100" s="58"/>
      <c r="OHS100" s="58"/>
      <c r="OHT100" s="58"/>
      <c r="OHU100" s="58"/>
      <c r="OHV100" s="58"/>
      <c r="OHW100" s="58"/>
      <c r="OHX100" s="58"/>
      <c r="OHY100" s="58"/>
      <c r="OHZ100" s="58"/>
      <c r="OIA100" s="58"/>
      <c r="OIB100" s="58"/>
      <c r="OIC100" s="58"/>
      <c r="OID100" s="58"/>
      <c r="OIE100" s="58"/>
      <c r="OIF100" s="58"/>
      <c r="OIG100" s="58"/>
      <c r="OIH100" s="58"/>
      <c r="OII100" s="58"/>
      <c r="OIJ100" s="58"/>
      <c r="OIK100" s="58"/>
      <c r="OIL100" s="58"/>
      <c r="OIM100" s="58"/>
      <c r="OIN100" s="58"/>
      <c r="OIO100" s="58"/>
      <c r="OIP100" s="58"/>
      <c r="OIQ100" s="58"/>
      <c r="OIR100" s="58"/>
      <c r="OIS100" s="58"/>
      <c r="OIT100" s="58"/>
      <c r="OIU100" s="58"/>
      <c r="OIV100" s="58"/>
      <c r="OIW100" s="58"/>
      <c r="OIX100" s="58"/>
      <c r="OIY100" s="58"/>
      <c r="OIZ100" s="58"/>
      <c r="OJA100" s="58"/>
      <c r="OJB100" s="58"/>
      <c r="OJC100" s="58"/>
      <c r="OJD100" s="58"/>
      <c r="OJE100" s="58"/>
      <c r="OJF100" s="58"/>
      <c r="OJG100" s="58"/>
      <c r="OJH100" s="58"/>
      <c r="OJI100" s="58"/>
      <c r="OJJ100" s="58"/>
      <c r="OJK100" s="58"/>
      <c r="OJL100" s="58"/>
      <c r="OJM100" s="58"/>
      <c r="OJN100" s="58"/>
      <c r="OJO100" s="58"/>
      <c r="OJP100" s="58"/>
      <c r="OJQ100" s="58"/>
      <c r="OJR100" s="58"/>
      <c r="OJS100" s="58"/>
      <c r="OJT100" s="58"/>
      <c r="OJU100" s="58"/>
      <c r="OJV100" s="58"/>
      <c r="OJW100" s="58"/>
      <c r="OJX100" s="58"/>
      <c r="OJY100" s="58"/>
      <c r="OJZ100" s="58"/>
      <c r="OKA100" s="58"/>
      <c r="OKB100" s="58"/>
      <c r="OKC100" s="58"/>
      <c r="OKD100" s="58"/>
      <c r="OKE100" s="58"/>
      <c r="OKF100" s="58"/>
      <c r="OKG100" s="58"/>
      <c r="OKH100" s="58"/>
      <c r="OKI100" s="58"/>
      <c r="OKJ100" s="58"/>
      <c r="OKK100" s="58"/>
      <c r="OKL100" s="58"/>
      <c r="OKM100" s="58"/>
      <c r="OKN100" s="58"/>
      <c r="OKO100" s="58"/>
      <c r="OKP100" s="58"/>
      <c r="OKQ100" s="58"/>
      <c r="OKR100" s="58"/>
      <c r="OKS100" s="58"/>
      <c r="OKT100" s="58"/>
      <c r="OKU100" s="58"/>
      <c r="OKV100" s="58"/>
      <c r="OKW100" s="58"/>
      <c r="OKX100" s="58"/>
      <c r="OKY100" s="58"/>
      <c r="OKZ100" s="58"/>
      <c r="OLA100" s="58"/>
      <c r="OLB100" s="58"/>
      <c r="OLC100" s="58"/>
      <c r="OLD100" s="58"/>
      <c r="OLE100" s="58"/>
      <c r="OLF100" s="58"/>
      <c r="OLG100" s="58"/>
      <c r="OLH100" s="58"/>
      <c r="OLI100" s="58"/>
      <c r="OLJ100" s="58"/>
      <c r="OLK100" s="58"/>
      <c r="OLL100" s="58"/>
      <c r="OLM100" s="58"/>
      <c r="OLN100" s="58"/>
      <c r="OLO100" s="58"/>
      <c r="OLP100" s="58"/>
      <c r="OLQ100" s="58"/>
      <c r="OLR100" s="58"/>
      <c r="OLS100" s="58"/>
      <c r="OLT100" s="58"/>
      <c r="OLU100" s="58"/>
      <c r="OLV100" s="58"/>
      <c r="OLW100" s="58"/>
      <c r="OLX100" s="58"/>
      <c r="OLY100" s="58"/>
      <c r="OLZ100" s="58"/>
      <c r="OMA100" s="58"/>
      <c r="OMB100" s="58"/>
      <c r="OMC100" s="58"/>
      <c r="OMD100" s="58"/>
      <c r="OME100" s="58"/>
      <c r="OMF100" s="58"/>
      <c r="OMG100" s="58"/>
      <c r="OMH100" s="58"/>
      <c r="OMI100" s="58"/>
      <c r="OMJ100" s="58"/>
      <c r="OMK100" s="58"/>
      <c r="OML100" s="58"/>
      <c r="OMM100" s="58"/>
      <c r="OMN100" s="58"/>
      <c r="OMO100" s="58"/>
      <c r="OMP100" s="58"/>
      <c r="OMQ100" s="58"/>
      <c r="OMR100" s="58"/>
      <c r="OMS100" s="58"/>
      <c r="OMT100" s="58"/>
      <c r="OMU100" s="58"/>
      <c r="OMV100" s="58"/>
      <c r="OMW100" s="58"/>
      <c r="OMX100" s="58"/>
      <c r="OMY100" s="58"/>
      <c r="OMZ100" s="58"/>
      <c r="ONA100" s="58"/>
      <c r="ONB100" s="58"/>
      <c r="ONC100" s="58"/>
      <c r="OND100" s="58"/>
      <c r="ONE100" s="58"/>
      <c r="ONF100" s="58"/>
      <c r="ONG100" s="58"/>
      <c r="ONH100" s="58"/>
      <c r="ONI100" s="58"/>
      <c r="ONJ100" s="58"/>
      <c r="ONK100" s="58"/>
      <c r="ONL100" s="58"/>
      <c r="ONM100" s="58"/>
      <c r="ONN100" s="58"/>
      <c r="ONO100" s="58"/>
      <c r="ONP100" s="58"/>
      <c r="ONQ100" s="58"/>
      <c r="ONR100" s="58"/>
      <c r="ONS100" s="58"/>
      <c r="ONT100" s="58"/>
      <c r="ONU100" s="58"/>
      <c r="ONV100" s="58"/>
      <c r="ONW100" s="58"/>
      <c r="ONX100" s="58"/>
      <c r="ONY100" s="58"/>
      <c r="ONZ100" s="58"/>
      <c r="OOA100" s="58"/>
      <c r="OOB100" s="58"/>
      <c r="OOC100" s="58"/>
      <c r="OOD100" s="58"/>
      <c r="OOE100" s="58"/>
      <c r="OOF100" s="58"/>
      <c r="OOG100" s="58"/>
      <c r="OOH100" s="58"/>
      <c r="OOI100" s="58"/>
      <c r="OOJ100" s="58"/>
      <c r="OOK100" s="58"/>
      <c r="OOL100" s="58"/>
      <c r="OOM100" s="58"/>
      <c r="OON100" s="58"/>
      <c r="OOO100" s="58"/>
      <c r="OOP100" s="58"/>
      <c r="OOQ100" s="58"/>
      <c r="OOR100" s="58"/>
      <c r="OOS100" s="58"/>
      <c r="OOT100" s="58"/>
      <c r="OOU100" s="58"/>
      <c r="OOV100" s="58"/>
      <c r="OOW100" s="58"/>
      <c r="OOX100" s="58"/>
      <c r="OOY100" s="58"/>
      <c r="OOZ100" s="58"/>
      <c r="OPA100" s="58"/>
      <c r="OPB100" s="58"/>
      <c r="OPC100" s="58"/>
      <c r="OPD100" s="58"/>
      <c r="OPE100" s="58"/>
      <c r="OPF100" s="58"/>
      <c r="OPG100" s="58"/>
      <c r="OPH100" s="58"/>
      <c r="OPI100" s="58"/>
      <c r="OPJ100" s="58"/>
      <c r="OPK100" s="58"/>
      <c r="OPL100" s="58"/>
      <c r="OPM100" s="58"/>
      <c r="OPN100" s="58"/>
      <c r="OPO100" s="58"/>
      <c r="OPP100" s="58"/>
      <c r="OPQ100" s="58"/>
      <c r="OPR100" s="58"/>
      <c r="OPS100" s="58"/>
      <c r="OPT100" s="58"/>
      <c r="OPU100" s="58"/>
      <c r="OPV100" s="58"/>
      <c r="OPW100" s="58"/>
      <c r="OPX100" s="58"/>
      <c r="OPY100" s="58"/>
      <c r="OPZ100" s="58"/>
      <c r="OQA100" s="58"/>
      <c r="OQB100" s="58"/>
      <c r="OQC100" s="58"/>
      <c r="OQD100" s="58"/>
      <c r="OQE100" s="58"/>
      <c r="OQF100" s="58"/>
      <c r="OQG100" s="58"/>
      <c r="OQH100" s="58"/>
      <c r="OQI100" s="58"/>
      <c r="OQJ100" s="58"/>
      <c r="OQK100" s="58"/>
      <c r="OQL100" s="58"/>
      <c r="OQM100" s="58"/>
      <c r="OQN100" s="58"/>
      <c r="OQO100" s="58"/>
      <c r="OQP100" s="58"/>
      <c r="OQQ100" s="58"/>
      <c r="OQR100" s="58"/>
      <c r="OQS100" s="58"/>
      <c r="OQT100" s="58"/>
      <c r="OQU100" s="58"/>
      <c r="OQV100" s="58"/>
      <c r="OQW100" s="58"/>
      <c r="OQX100" s="58"/>
      <c r="OQY100" s="58"/>
      <c r="OQZ100" s="58"/>
      <c r="ORA100" s="58"/>
      <c r="ORB100" s="58"/>
      <c r="ORC100" s="58"/>
      <c r="ORD100" s="58"/>
      <c r="ORE100" s="58"/>
      <c r="ORF100" s="58"/>
      <c r="ORG100" s="58"/>
      <c r="ORH100" s="58"/>
      <c r="ORI100" s="58"/>
      <c r="ORJ100" s="58"/>
      <c r="ORK100" s="58"/>
      <c r="ORL100" s="58"/>
      <c r="ORM100" s="58"/>
      <c r="ORN100" s="58"/>
      <c r="ORO100" s="58"/>
      <c r="ORP100" s="58"/>
      <c r="ORQ100" s="58"/>
      <c r="ORR100" s="58"/>
      <c r="ORS100" s="58"/>
      <c r="ORT100" s="58"/>
      <c r="ORU100" s="58"/>
      <c r="ORV100" s="58"/>
      <c r="ORW100" s="58"/>
      <c r="ORX100" s="58"/>
      <c r="ORY100" s="58"/>
      <c r="ORZ100" s="58"/>
      <c r="OSA100" s="58"/>
      <c r="OSB100" s="58"/>
      <c r="OSC100" s="58"/>
      <c r="OSD100" s="58"/>
      <c r="OSE100" s="58"/>
      <c r="OSF100" s="58"/>
      <c r="OSG100" s="58"/>
      <c r="OSH100" s="58"/>
      <c r="OSI100" s="58"/>
      <c r="OSJ100" s="58"/>
      <c r="OSK100" s="58"/>
      <c r="OSL100" s="58"/>
      <c r="OSM100" s="58"/>
      <c r="OSN100" s="58"/>
      <c r="OSO100" s="58"/>
      <c r="OSP100" s="58"/>
      <c r="OSQ100" s="58"/>
      <c r="OSR100" s="58"/>
      <c r="OSS100" s="58"/>
      <c r="OST100" s="58"/>
      <c r="OSU100" s="58"/>
      <c r="OSV100" s="58"/>
      <c r="OSW100" s="58"/>
      <c r="OSX100" s="58"/>
      <c r="OSY100" s="58"/>
      <c r="OSZ100" s="58"/>
      <c r="OTA100" s="58"/>
      <c r="OTB100" s="58"/>
      <c r="OTC100" s="58"/>
      <c r="OTD100" s="58"/>
      <c r="OTE100" s="58"/>
      <c r="OTF100" s="58"/>
      <c r="OTG100" s="58"/>
      <c r="OTH100" s="58"/>
      <c r="OTI100" s="58"/>
      <c r="OTJ100" s="58"/>
      <c r="OTK100" s="58"/>
      <c r="OTL100" s="58"/>
      <c r="OTM100" s="58"/>
      <c r="OTN100" s="58"/>
      <c r="OTO100" s="58"/>
      <c r="OTP100" s="58"/>
      <c r="OTQ100" s="58"/>
      <c r="OTR100" s="58"/>
      <c r="OTS100" s="58"/>
      <c r="OTT100" s="58"/>
      <c r="OTU100" s="58"/>
      <c r="OTV100" s="58"/>
      <c r="OTW100" s="58"/>
      <c r="OTX100" s="58"/>
      <c r="OTY100" s="58"/>
      <c r="OTZ100" s="58"/>
      <c r="OUA100" s="58"/>
      <c r="OUB100" s="58"/>
      <c r="OUC100" s="58"/>
      <c r="OUD100" s="58"/>
      <c r="OUE100" s="58"/>
      <c r="OUF100" s="58"/>
      <c r="OUG100" s="58"/>
      <c r="OUH100" s="58"/>
      <c r="OUI100" s="58"/>
      <c r="OUJ100" s="58"/>
      <c r="OUK100" s="58"/>
      <c r="OUL100" s="58"/>
      <c r="OUM100" s="58"/>
      <c r="OUN100" s="58"/>
      <c r="OUO100" s="58"/>
      <c r="OUP100" s="58"/>
      <c r="OUQ100" s="58"/>
      <c r="OUR100" s="58"/>
      <c r="OUS100" s="58"/>
      <c r="OUT100" s="58"/>
      <c r="OUU100" s="58"/>
      <c r="OUV100" s="58"/>
      <c r="OUW100" s="58"/>
      <c r="OUX100" s="58"/>
      <c r="OUY100" s="58"/>
      <c r="OUZ100" s="58"/>
      <c r="OVA100" s="58"/>
      <c r="OVB100" s="58"/>
      <c r="OVC100" s="58"/>
      <c r="OVD100" s="58"/>
      <c r="OVE100" s="58"/>
      <c r="OVF100" s="58"/>
      <c r="OVG100" s="58"/>
      <c r="OVH100" s="58"/>
      <c r="OVI100" s="58"/>
      <c r="OVJ100" s="58"/>
      <c r="OVK100" s="58"/>
      <c r="OVL100" s="58"/>
      <c r="OVM100" s="58"/>
      <c r="OVN100" s="58"/>
      <c r="OVO100" s="58"/>
      <c r="OVP100" s="58"/>
      <c r="OVQ100" s="58"/>
      <c r="OVR100" s="58"/>
      <c r="OVS100" s="58"/>
      <c r="OVT100" s="58"/>
      <c r="OVU100" s="58"/>
      <c r="OVV100" s="58"/>
      <c r="OVW100" s="58"/>
      <c r="OVX100" s="58"/>
      <c r="OVY100" s="58"/>
      <c r="OVZ100" s="58"/>
      <c r="OWA100" s="58"/>
      <c r="OWB100" s="58"/>
      <c r="OWC100" s="58"/>
      <c r="OWD100" s="58"/>
      <c r="OWE100" s="58"/>
      <c r="OWF100" s="58"/>
      <c r="OWG100" s="58"/>
      <c r="OWH100" s="58"/>
      <c r="OWI100" s="58"/>
      <c r="OWJ100" s="58"/>
      <c r="OWK100" s="58"/>
      <c r="OWL100" s="58"/>
      <c r="OWM100" s="58"/>
      <c r="OWN100" s="58"/>
      <c r="OWO100" s="58"/>
      <c r="OWP100" s="58"/>
      <c r="OWQ100" s="58"/>
      <c r="OWR100" s="58"/>
      <c r="OWS100" s="58"/>
      <c r="OWT100" s="58"/>
      <c r="OWU100" s="58"/>
      <c r="OWV100" s="58"/>
      <c r="OWW100" s="58"/>
      <c r="OWX100" s="58"/>
      <c r="OWY100" s="58"/>
      <c r="OWZ100" s="58"/>
      <c r="OXA100" s="58"/>
      <c r="OXB100" s="58"/>
      <c r="OXC100" s="58"/>
      <c r="OXD100" s="58"/>
      <c r="OXE100" s="58"/>
      <c r="OXF100" s="58"/>
      <c r="OXG100" s="58"/>
      <c r="OXH100" s="58"/>
      <c r="OXI100" s="58"/>
      <c r="OXJ100" s="58"/>
      <c r="OXK100" s="58"/>
      <c r="OXL100" s="58"/>
      <c r="OXM100" s="58"/>
      <c r="OXN100" s="58"/>
      <c r="OXO100" s="58"/>
      <c r="OXP100" s="58"/>
      <c r="OXQ100" s="58"/>
      <c r="OXR100" s="58"/>
      <c r="OXS100" s="58"/>
      <c r="OXT100" s="58"/>
      <c r="OXU100" s="58"/>
      <c r="OXV100" s="58"/>
      <c r="OXW100" s="58"/>
      <c r="OXX100" s="58"/>
      <c r="OXY100" s="58"/>
      <c r="OXZ100" s="58"/>
      <c r="OYA100" s="58"/>
      <c r="OYB100" s="58"/>
      <c r="OYC100" s="58"/>
      <c r="OYD100" s="58"/>
      <c r="OYE100" s="58"/>
      <c r="OYF100" s="58"/>
      <c r="OYG100" s="58"/>
      <c r="OYH100" s="58"/>
      <c r="OYI100" s="58"/>
      <c r="OYJ100" s="58"/>
      <c r="OYK100" s="58"/>
      <c r="OYL100" s="58"/>
      <c r="OYM100" s="58"/>
      <c r="OYN100" s="58"/>
      <c r="OYO100" s="58"/>
      <c r="OYP100" s="58"/>
      <c r="OYQ100" s="58"/>
      <c r="OYR100" s="58"/>
      <c r="OYS100" s="58"/>
      <c r="OYT100" s="58"/>
      <c r="OYU100" s="58"/>
      <c r="OYV100" s="58"/>
      <c r="OYW100" s="58"/>
      <c r="OYX100" s="58"/>
      <c r="OYY100" s="58"/>
      <c r="OYZ100" s="58"/>
      <c r="OZA100" s="58"/>
      <c r="OZB100" s="58"/>
      <c r="OZC100" s="58"/>
      <c r="OZD100" s="58"/>
      <c r="OZE100" s="58"/>
      <c r="OZF100" s="58"/>
      <c r="OZG100" s="58"/>
      <c r="OZH100" s="58"/>
      <c r="OZI100" s="58"/>
      <c r="OZJ100" s="58"/>
      <c r="OZK100" s="58"/>
      <c r="OZL100" s="58"/>
      <c r="OZM100" s="58"/>
      <c r="OZN100" s="58"/>
      <c r="OZO100" s="58"/>
      <c r="OZP100" s="58"/>
      <c r="OZQ100" s="58"/>
      <c r="OZR100" s="58"/>
      <c r="OZS100" s="58"/>
      <c r="OZT100" s="58"/>
      <c r="OZU100" s="58"/>
      <c r="OZV100" s="58"/>
      <c r="OZW100" s="58"/>
      <c r="OZX100" s="58"/>
      <c r="OZY100" s="58"/>
      <c r="OZZ100" s="58"/>
      <c r="PAA100" s="58"/>
      <c r="PAB100" s="58"/>
      <c r="PAC100" s="58"/>
      <c r="PAD100" s="58"/>
      <c r="PAE100" s="58"/>
      <c r="PAF100" s="58"/>
      <c r="PAG100" s="58"/>
      <c r="PAH100" s="58"/>
      <c r="PAI100" s="58"/>
      <c r="PAJ100" s="58"/>
      <c r="PAK100" s="58"/>
      <c r="PAL100" s="58"/>
      <c r="PAM100" s="58"/>
      <c r="PAN100" s="58"/>
      <c r="PAO100" s="58"/>
      <c r="PAP100" s="58"/>
      <c r="PAQ100" s="58"/>
      <c r="PAR100" s="58"/>
      <c r="PAS100" s="58"/>
      <c r="PAT100" s="58"/>
      <c r="PAU100" s="58"/>
      <c r="PAV100" s="58"/>
      <c r="PAW100" s="58"/>
      <c r="PAX100" s="58"/>
      <c r="PAY100" s="58"/>
      <c r="PAZ100" s="58"/>
      <c r="PBA100" s="58"/>
      <c r="PBB100" s="58"/>
      <c r="PBC100" s="58"/>
      <c r="PBD100" s="58"/>
      <c r="PBE100" s="58"/>
      <c r="PBF100" s="58"/>
      <c r="PBG100" s="58"/>
      <c r="PBH100" s="58"/>
      <c r="PBI100" s="58"/>
      <c r="PBJ100" s="58"/>
      <c r="PBK100" s="58"/>
      <c r="PBL100" s="58"/>
      <c r="PBM100" s="58"/>
      <c r="PBN100" s="58"/>
      <c r="PBO100" s="58"/>
      <c r="PBP100" s="58"/>
      <c r="PBQ100" s="58"/>
      <c r="PBR100" s="58"/>
      <c r="PBS100" s="58"/>
      <c r="PBT100" s="58"/>
      <c r="PBU100" s="58"/>
      <c r="PBV100" s="58"/>
      <c r="PBW100" s="58"/>
      <c r="PBX100" s="58"/>
      <c r="PBY100" s="58"/>
      <c r="PBZ100" s="58"/>
      <c r="PCA100" s="58"/>
      <c r="PCB100" s="58"/>
      <c r="PCC100" s="58"/>
      <c r="PCD100" s="58"/>
      <c r="PCE100" s="58"/>
      <c r="PCF100" s="58"/>
      <c r="PCG100" s="58"/>
      <c r="PCH100" s="58"/>
      <c r="PCI100" s="58"/>
      <c r="PCJ100" s="58"/>
      <c r="PCK100" s="58"/>
      <c r="PCL100" s="58"/>
      <c r="PCM100" s="58"/>
      <c r="PCN100" s="58"/>
      <c r="PCO100" s="58"/>
      <c r="PCP100" s="58"/>
      <c r="PCQ100" s="58"/>
      <c r="PCR100" s="58"/>
      <c r="PCS100" s="58"/>
      <c r="PCT100" s="58"/>
      <c r="PCU100" s="58"/>
      <c r="PCV100" s="58"/>
      <c r="PCW100" s="58"/>
      <c r="PCX100" s="58"/>
      <c r="PCY100" s="58"/>
      <c r="PCZ100" s="58"/>
      <c r="PDA100" s="58"/>
      <c r="PDB100" s="58"/>
      <c r="PDC100" s="58"/>
      <c r="PDD100" s="58"/>
      <c r="PDE100" s="58"/>
      <c r="PDF100" s="58"/>
      <c r="PDG100" s="58"/>
      <c r="PDH100" s="58"/>
      <c r="PDI100" s="58"/>
      <c r="PDJ100" s="58"/>
      <c r="PDK100" s="58"/>
      <c r="PDL100" s="58"/>
      <c r="PDM100" s="58"/>
      <c r="PDN100" s="58"/>
      <c r="PDO100" s="58"/>
      <c r="PDP100" s="58"/>
      <c r="PDQ100" s="58"/>
      <c r="PDR100" s="58"/>
      <c r="PDS100" s="58"/>
      <c r="PDT100" s="58"/>
      <c r="PDU100" s="58"/>
      <c r="PDV100" s="58"/>
      <c r="PDW100" s="58"/>
      <c r="PDX100" s="58"/>
      <c r="PDY100" s="58"/>
      <c r="PDZ100" s="58"/>
      <c r="PEA100" s="58"/>
      <c r="PEB100" s="58"/>
      <c r="PEC100" s="58"/>
      <c r="PED100" s="58"/>
      <c r="PEE100" s="58"/>
      <c r="PEF100" s="58"/>
      <c r="PEG100" s="58"/>
      <c r="PEH100" s="58"/>
      <c r="PEI100" s="58"/>
      <c r="PEJ100" s="58"/>
      <c r="PEK100" s="58"/>
      <c r="PEL100" s="58"/>
      <c r="PEM100" s="58"/>
      <c r="PEN100" s="58"/>
      <c r="PEO100" s="58"/>
      <c r="PEP100" s="58"/>
      <c r="PEQ100" s="58"/>
      <c r="PER100" s="58"/>
      <c r="PES100" s="58"/>
      <c r="PET100" s="58"/>
      <c r="PEU100" s="58"/>
      <c r="PEV100" s="58"/>
      <c r="PEW100" s="58"/>
      <c r="PEX100" s="58"/>
      <c r="PEY100" s="58"/>
      <c r="PEZ100" s="58"/>
      <c r="PFA100" s="58"/>
      <c r="PFB100" s="58"/>
      <c r="PFC100" s="58"/>
      <c r="PFD100" s="58"/>
      <c r="PFE100" s="58"/>
      <c r="PFF100" s="58"/>
      <c r="PFG100" s="58"/>
      <c r="PFH100" s="58"/>
      <c r="PFI100" s="58"/>
      <c r="PFJ100" s="58"/>
      <c r="PFK100" s="58"/>
      <c r="PFL100" s="58"/>
      <c r="PFM100" s="58"/>
      <c r="PFN100" s="58"/>
      <c r="PFO100" s="58"/>
      <c r="PFP100" s="58"/>
      <c r="PFQ100" s="58"/>
      <c r="PFR100" s="58"/>
      <c r="PFS100" s="58"/>
      <c r="PFT100" s="58"/>
      <c r="PFU100" s="58"/>
      <c r="PFV100" s="58"/>
      <c r="PFW100" s="58"/>
      <c r="PFX100" s="58"/>
      <c r="PFY100" s="58"/>
      <c r="PFZ100" s="58"/>
      <c r="PGA100" s="58"/>
      <c r="PGB100" s="58"/>
      <c r="PGC100" s="58"/>
      <c r="PGD100" s="58"/>
      <c r="PGE100" s="58"/>
      <c r="PGF100" s="58"/>
      <c r="PGG100" s="58"/>
      <c r="PGH100" s="58"/>
      <c r="PGI100" s="58"/>
      <c r="PGJ100" s="58"/>
      <c r="PGK100" s="58"/>
      <c r="PGL100" s="58"/>
      <c r="PGM100" s="58"/>
      <c r="PGN100" s="58"/>
      <c r="PGO100" s="58"/>
      <c r="PGP100" s="58"/>
      <c r="PGQ100" s="58"/>
      <c r="PGR100" s="58"/>
      <c r="PGS100" s="58"/>
      <c r="PGT100" s="58"/>
      <c r="PGU100" s="58"/>
      <c r="PGV100" s="58"/>
      <c r="PGW100" s="58"/>
      <c r="PGX100" s="58"/>
      <c r="PGY100" s="58"/>
      <c r="PGZ100" s="58"/>
      <c r="PHA100" s="58"/>
      <c r="PHB100" s="58"/>
      <c r="PHC100" s="58"/>
      <c r="PHD100" s="58"/>
      <c r="PHE100" s="58"/>
      <c r="PHF100" s="58"/>
      <c r="PHG100" s="58"/>
      <c r="PHH100" s="58"/>
      <c r="PHI100" s="58"/>
      <c r="PHJ100" s="58"/>
      <c r="PHK100" s="58"/>
      <c r="PHL100" s="58"/>
      <c r="PHM100" s="58"/>
      <c r="PHN100" s="58"/>
      <c r="PHO100" s="58"/>
      <c r="PHP100" s="58"/>
      <c r="PHQ100" s="58"/>
      <c r="PHR100" s="58"/>
      <c r="PHS100" s="58"/>
      <c r="PHT100" s="58"/>
      <c r="PHU100" s="58"/>
      <c r="PHV100" s="58"/>
      <c r="PHW100" s="58"/>
      <c r="PHX100" s="58"/>
      <c r="PHY100" s="58"/>
      <c r="PHZ100" s="58"/>
      <c r="PIA100" s="58"/>
      <c r="PIB100" s="58"/>
      <c r="PIC100" s="58"/>
      <c r="PID100" s="58"/>
      <c r="PIE100" s="58"/>
      <c r="PIF100" s="58"/>
      <c r="PIG100" s="58"/>
      <c r="PIH100" s="58"/>
      <c r="PII100" s="58"/>
      <c r="PIJ100" s="58"/>
      <c r="PIK100" s="58"/>
      <c r="PIL100" s="58"/>
      <c r="PIM100" s="58"/>
      <c r="PIN100" s="58"/>
      <c r="PIO100" s="58"/>
      <c r="PIP100" s="58"/>
      <c r="PIQ100" s="58"/>
      <c r="PIR100" s="58"/>
      <c r="PIS100" s="58"/>
      <c r="PIT100" s="58"/>
      <c r="PIU100" s="58"/>
      <c r="PIV100" s="58"/>
      <c r="PIW100" s="58"/>
      <c r="PIX100" s="58"/>
      <c r="PIY100" s="58"/>
      <c r="PIZ100" s="58"/>
      <c r="PJA100" s="58"/>
      <c r="PJB100" s="58"/>
      <c r="PJC100" s="58"/>
      <c r="PJD100" s="58"/>
      <c r="PJE100" s="58"/>
      <c r="PJF100" s="58"/>
      <c r="PJG100" s="58"/>
      <c r="PJH100" s="58"/>
      <c r="PJI100" s="58"/>
      <c r="PJJ100" s="58"/>
      <c r="PJK100" s="58"/>
      <c r="PJL100" s="58"/>
      <c r="PJM100" s="58"/>
      <c r="PJN100" s="58"/>
      <c r="PJO100" s="58"/>
      <c r="PJP100" s="58"/>
      <c r="PJQ100" s="58"/>
      <c r="PJR100" s="58"/>
      <c r="PJS100" s="58"/>
      <c r="PJT100" s="58"/>
      <c r="PJU100" s="58"/>
      <c r="PJV100" s="58"/>
      <c r="PJW100" s="58"/>
      <c r="PJX100" s="58"/>
      <c r="PJY100" s="58"/>
      <c r="PJZ100" s="58"/>
      <c r="PKA100" s="58"/>
      <c r="PKB100" s="58"/>
      <c r="PKC100" s="58"/>
      <c r="PKD100" s="58"/>
      <c r="PKE100" s="58"/>
      <c r="PKF100" s="58"/>
      <c r="PKG100" s="58"/>
      <c r="PKH100" s="58"/>
      <c r="PKI100" s="58"/>
      <c r="PKJ100" s="58"/>
      <c r="PKK100" s="58"/>
      <c r="PKL100" s="58"/>
      <c r="PKM100" s="58"/>
      <c r="PKN100" s="58"/>
      <c r="PKO100" s="58"/>
      <c r="PKP100" s="58"/>
      <c r="PKQ100" s="58"/>
      <c r="PKR100" s="58"/>
      <c r="PKS100" s="58"/>
      <c r="PKT100" s="58"/>
      <c r="PKU100" s="58"/>
      <c r="PKV100" s="58"/>
      <c r="PKW100" s="58"/>
      <c r="PKX100" s="58"/>
      <c r="PKY100" s="58"/>
      <c r="PKZ100" s="58"/>
      <c r="PLA100" s="58"/>
      <c r="PLB100" s="58"/>
      <c r="PLC100" s="58"/>
      <c r="PLD100" s="58"/>
      <c r="PLE100" s="58"/>
      <c r="PLF100" s="58"/>
      <c r="PLG100" s="58"/>
      <c r="PLH100" s="58"/>
      <c r="PLI100" s="58"/>
      <c r="PLJ100" s="58"/>
      <c r="PLK100" s="58"/>
      <c r="PLL100" s="58"/>
      <c r="PLM100" s="58"/>
      <c r="PLN100" s="58"/>
      <c r="PLO100" s="58"/>
      <c r="PLP100" s="58"/>
      <c r="PLQ100" s="58"/>
      <c r="PLR100" s="58"/>
      <c r="PLS100" s="58"/>
      <c r="PLT100" s="58"/>
      <c r="PLU100" s="58"/>
      <c r="PLV100" s="58"/>
      <c r="PLW100" s="58"/>
      <c r="PLX100" s="58"/>
      <c r="PLY100" s="58"/>
      <c r="PLZ100" s="58"/>
      <c r="PMA100" s="58"/>
      <c r="PMB100" s="58"/>
      <c r="PMC100" s="58"/>
      <c r="PMD100" s="58"/>
      <c r="PME100" s="58"/>
      <c r="PMF100" s="58"/>
      <c r="PMG100" s="58"/>
      <c r="PMH100" s="58"/>
      <c r="PMI100" s="58"/>
      <c r="PMJ100" s="58"/>
      <c r="PMK100" s="58"/>
      <c r="PML100" s="58"/>
      <c r="PMM100" s="58"/>
      <c r="PMN100" s="58"/>
      <c r="PMO100" s="58"/>
      <c r="PMP100" s="58"/>
      <c r="PMQ100" s="58"/>
      <c r="PMR100" s="58"/>
      <c r="PMS100" s="58"/>
      <c r="PMT100" s="58"/>
      <c r="PMU100" s="58"/>
      <c r="PMV100" s="58"/>
      <c r="PMW100" s="58"/>
      <c r="PMX100" s="58"/>
      <c r="PMY100" s="58"/>
      <c r="PMZ100" s="58"/>
      <c r="PNA100" s="58"/>
      <c r="PNB100" s="58"/>
      <c r="PNC100" s="58"/>
      <c r="PND100" s="58"/>
      <c r="PNE100" s="58"/>
      <c r="PNF100" s="58"/>
      <c r="PNG100" s="58"/>
      <c r="PNH100" s="58"/>
      <c r="PNI100" s="58"/>
      <c r="PNJ100" s="58"/>
      <c r="PNK100" s="58"/>
      <c r="PNL100" s="58"/>
      <c r="PNM100" s="58"/>
      <c r="PNN100" s="58"/>
      <c r="PNO100" s="58"/>
      <c r="PNP100" s="58"/>
      <c r="PNQ100" s="58"/>
      <c r="PNR100" s="58"/>
      <c r="PNS100" s="58"/>
      <c r="PNT100" s="58"/>
      <c r="PNU100" s="58"/>
      <c r="PNV100" s="58"/>
      <c r="PNW100" s="58"/>
      <c r="PNX100" s="58"/>
      <c r="PNY100" s="58"/>
      <c r="PNZ100" s="58"/>
      <c r="POA100" s="58"/>
      <c r="POB100" s="58"/>
      <c r="POC100" s="58"/>
      <c r="POD100" s="58"/>
      <c r="POE100" s="58"/>
      <c r="POF100" s="58"/>
      <c r="POG100" s="58"/>
      <c r="POH100" s="58"/>
      <c r="POI100" s="58"/>
      <c r="POJ100" s="58"/>
      <c r="POK100" s="58"/>
      <c r="POL100" s="58"/>
      <c r="POM100" s="58"/>
      <c r="PON100" s="58"/>
      <c r="POO100" s="58"/>
      <c r="POP100" s="58"/>
      <c r="POQ100" s="58"/>
      <c r="POR100" s="58"/>
      <c r="POS100" s="58"/>
      <c r="POT100" s="58"/>
      <c r="POU100" s="58"/>
      <c r="POV100" s="58"/>
      <c r="POW100" s="58"/>
      <c r="POX100" s="58"/>
      <c r="POY100" s="58"/>
      <c r="POZ100" s="58"/>
      <c r="PPA100" s="58"/>
      <c r="PPB100" s="58"/>
      <c r="PPC100" s="58"/>
      <c r="PPD100" s="58"/>
      <c r="PPE100" s="58"/>
      <c r="PPF100" s="58"/>
      <c r="PPG100" s="58"/>
      <c r="PPH100" s="58"/>
      <c r="PPI100" s="58"/>
      <c r="PPJ100" s="58"/>
      <c r="PPK100" s="58"/>
      <c r="PPL100" s="58"/>
      <c r="PPM100" s="58"/>
      <c r="PPN100" s="58"/>
      <c r="PPO100" s="58"/>
      <c r="PPP100" s="58"/>
      <c r="PPQ100" s="58"/>
      <c r="PPR100" s="58"/>
      <c r="PPS100" s="58"/>
      <c r="PPT100" s="58"/>
      <c r="PPU100" s="58"/>
      <c r="PPV100" s="58"/>
      <c r="PPW100" s="58"/>
      <c r="PPX100" s="58"/>
      <c r="PPY100" s="58"/>
      <c r="PPZ100" s="58"/>
      <c r="PQA100" s="58"/>
      <c r="PQB100" s="58"/>
      <c r="PQC100" s="58"/>
      <c r="PQD100" s="58"/>
      <c r="PQE100" s="58"/>
      <c r="PQF100" s="58"/>
      <c r="PQG100" s="58"/>
      <c r="PQH100" s="58"/>
      <c r="PQI100" s="58"/>
      <c r="PQJ100" s="58"/>
      <c r="PQK100" s="58"/>
      <c r="PQL100" s="58"/>
      <c r="PQM100" s="58"/>
      <c r="PQN100" s="58"/>
      <c r="PQO100" s="58"/>
      <c r="PQP100" s="58"/>
      <c r="PQQ100" s="58"/>
      <c r="PQR100" s="58"/>
      <c r="PQS100" s="58"/>
      <c r="PQT100" s="58"/>
      <c r="PQU100" s="58"/>
      <c r="PQV100" s="58"/>
      <c r="PQW100" s="58"/>
      <c r="PQX100" s="58"/>
      <c r="PQY100" s="58"/>
      <c r="PQZ100" s="58"/>
      <c r="PRA100" s="58"/>
      <c r="PRB100" s="58"/>
      <c r="PRC100" s="58"/>
      <c r="PRD100" s="58"/>
      <c r="PRE100" s="58"/>
      <c r="PRF100" s="58"/>
      <c r="PRG100" s="58"/>
      <c r="PRH100" s="58"/>
      <c r="PRI100" s="58"/>
      <c r="PRJ100" s="58"/>
      <c r="PRK100" s="58"/>
      <c r="PRL100" s="58"/>
      <c r="PRM100" s="58"/>
      <c r="PRN100" s="58"/>
      <c r="PRO100" s="58"/>
      <c r="PRP100" s="58"/>
      <c r="PRQ100" s="58"/>
      <c r="PRR100" s="58"/>
      <c r="PRS100" s="58"/>
      <c r="PRT100" s="58"/>
      <c r="PRU100" s="58"/>
      <c r="PRV100" s="58"/>
      <c r="PRW100" s="58"/>
      <c r="PRX100" s="58"/>
      <c r="PRY100" s="58"/>
      <c r="PRZ100" s="58"/>
      <c r="PSA100" s="58"/>
      <c r="PSB100" s="58"/>
      <c r="PSC100" s="58"/>
      <c r="PSD100" s="58"/>
      <c r="PSE100" s="58"/>
      <c r="PSF100" s="58"/>
      <c r="PSG100" s="58"/>
      <c r="PSH100" s="58"/>
      <c r="PSI100" s="58"/>
      <c r="PSJ100" s="58"/>
      <c r="PSK100" s="58"/>
      <c r="PSL100" s="58"/>
      <c r="PSM100" s="58"/>
      <c r="PSN100" s="58"/>
      <c r="PSO100" s="58"/>
      <c r="PSP100" s="58"/>
      <c r="PSQ100" s="58"/>
      <c r="PSR100" s="58"/>
      <c r="PSS100" s="58"/>
      <c r="PST100" s="58"/>
      <c r="PSU100" s="58"/>
      <c r="PSV100" s="58"/>
      <c r="PSW100" s="58"/>
      <c r="PSX100" s="58"/>
      <c r="PSY100" s="58"/>
      <c r="PSZ100" s="58"/>
      <c r="PTA100" s="58"/>
      <c r="PTB100" s="58"/>
      <c r="PTC100" s="58"/>
      <c r="PTD100" s="58"/>
      <c r="PTE100" s="58"/>
      <c r="PTF100" s="58"/>
      <c r="PTG100" s="58"/>
      <c r="PTH100" s="58"/>
      <c r="PTI100" s="58"/>
      <c r="PTJ100" s="58"/>
      <c r="PTK100" s="58"/>
      <c r="PTL100" s="58"/>
      <c r="PTM100" s="58"/>
      <c r="PTN100" s="58"/>
      <c r="PTO100" s="58"/>
      <c r="PTP100" s="58"/>
      <c r="PTQ100" s="58"/>
      <c r="PTR100" s="58"/>
      <c r="PTS100" s="58"/>
      <c r="PTT100" s="58"/>
      <c r="PTU100" s="58"/>
      <c r="PTV100" s="58"/>
      <c r="PTW100" s="58"/>
      <c r="PTX100" s="58"/>
      <c r="PTY100" s="58"/>
      <c r="PTZ100" s="58"/>
      <c r="PUA100" s="58"/>
      <c r="PUB100" s="58"/>
      <c r="PUC100" s="58"/>
      <c r="PUD100" s="58"/>
      <c r="PUE100" s="58"/>
      <c r="PUF100" s="58"/>
      <c r="PUG100" s="58"/>
      <c r="PUH100" s="58"/>
      <c r="PUI100" s="58"/>
      <c r="PUJ100" s="58"/>
      <c r="PUK100" s="58"/>
      <c r="PUL100" s="58"/>
      <c r="PUM100" s="58"/>
      <c r="PUN100" s="58"/>
      <c r="PUO100" s="58"/>
      <c r="PUP100" s="58"/>
      <c r="PUQ100" s="58"/>
      <c r="PUR100" s="58"/>
      <c r="PUS100" s="58"/>
      <c r="PUT100" s="58"/>
      <c r="PUU100" s="58"/>
      <c r="PUV100" s="58"/>
      <c r="PUW100" s="58"/>
      <c r="PUX100" s="58"/>
      <c r="PUY100" s="58"/>
      <c r="PUZ100" s="58"/>
      <c r="PVA100" s="58"/>
      <c r="PVB100" s="58"/>
      <c r="PVC100" s="58"/>
      <c r="PVD100" s="58"/>
      <c r="PVE100" s="58"/>
      <c r="PVF100" s="58"/>
      <c r="PVG100" s="58"/>
      <c r="PVH100" s="58"/>
      <c r="PVI100" s="58"/>
      <c r="PVJ100" s="58"/>
      <c r="PVK100" s="58"/>
      <c r="PVL100" s="58"/>
      <c r="PVM100" s="58"/>
      <c r="PVN100" s="58"/>
      <c r="PVO100" s="58"/>
      <c r="PVP100" s="58"/>
      <c r="PVQ100" s="58"/>
      <c r="PVR100" s="58"/>
      <c r="PVS100" s="58"/>
      <c r="PVT100" s="58"/>
      <c r="PVU100" s="58"/>
      <c r="PVV100" s="58"/>
      <c r="PVW100" s="58"/>
      <c r="PVX100" s="58"/>
      <c r="PVY100" s="58"/>
      <c r="PVZ100" s="58"/>
      <c r="PWA100" s="58"/>
      <c r="PWB100" s="58"/>
      <c r="PWC100" s="58"/>
      <c r="PWD100" s="58"/>
      <c r="PWE100" s="58"/>
      <c r="PWF100" s="58"/>
      <c r="PWG100" s="58"/>
      <c r="PWH100" s="58"/>
      <c r="PWI100" s="58"/>
      <c r="PWJ100" s="58"/>
      <c r="PWK100" s="58"/>
      <c r="PWL100" s="58"/>
      <c r="PWM100" s="58"/>
      <c r="PWN100" s="58"/>
      <c r="PWO100" s="58"/>
      <c r="PWP100" s="58"/>
      <c r="PWQ100" s="58"/>
      <c r="PWR100" s="58"/>
      <c r="PWS100" s="58"/>
      <c r="PWT100" s="58"/>
      <c r="PWU100" s="58"/>
      <c r="PWV100" s="58"/>
      <c r="PWW100" s="58"/>
      <c r="PWX100" s="58"/>
      <c r="PWY100" s="58"/>
      <c r="PWZ100" s="58"/>
      <c r="PXA100" s="58"/>
      <c r="PXB100" s="58"/>
      <c r="PXC100" s="58"/>
      <c r="PXD100" s="58"/>
      <c r="PXE100" s="58"/>
      <c r="PXF100" s="58"/>
      <c r="PXG100" s="58"/>
      <c r="PXH100" s="58"/>
      <c r="PXI100" s="58"/>
      <c r="PXJ100" s="58"/>
      <c r="PXK100" s="58"/>
      <c r="PXL100" s="58"/>
      <c r="PXM100" s="58"/>
      <c r="PXN100" s="58"/>
      <c r="PXO100" s="58"/>
      <c r="PXP100" s="58"/>
      <c r="PXQ100" s="58"/>
      <c r="PXR100" s="58"/>
      <c r="PXS100" s="58"/>
      <c r="PXT100" s="58"/>
      <c r="PXU100" s="58"/>
      <c r="PXV100" s="58"/>
      <c r="PXW100" s="58"/>
      <c r="PXX100" s="58"/>
      <c r="PXY100" s="58"/>
      <c r="PXZ100" s="58"/>
      <c r="PYA100" s="58"/>
      <c r="PYB100" s="58"/>
      <c r="PYC100" s="58"/>
      <c r="PYD100" s="58"/>
      <c r="PYE100" s="58"/>
      <c r="PYF100" s="58"/>
      <c r="PYG100" s="58"/>
      <c r="PYH100" s="58"/>
      <c r="PYI100" s="58"/>
      <c r="PYJ100" s="58"/>
      <c r="PYK100" s="58"/>
      <c r="PYL100" s="58"/>
      <c r="PYM100" s="58"/>
      <c r="PYN100" s="58"/>
      <c r="PYO100" s="58"/>
      <c r="PYP100" s="58"/>
      <c r="PYQ100" s="58"/>
      <c r="PYR100" s="58"/>
      <c r="PYS100" s="58"/>
      <c r="PYT100" s="58"/>
      <c r="PYU100" s="58"/>
      <c r="PYV100" s="58"/>
      <c r="PYW100" s="58"/>
      <c r="PYX100" s="58"/>
      <c r="PYY100" s="58"/>
      <c r="PYZ100" s="58"/>
      <c r="PZA100" s="58"/>
      <c r="PZB100" s="58"/>
      <c r="PZC100" s="58"/>
      <c r="PZD100" s="58"/>
      <c r="PZE100" s="58"/>
      <c r="PZF100" s="58"/>
      <c r="PZG100" s="58"/>
      <c r="PZH100" s="58"/>
      <c r="PZI100" s="58"/>
      <c r="PZJ100" s="58"/>
      <c r="PZK100" s="58"/>
      <c r="PZL100" s="58"/>
      <c r="PZM100" s="58"/>
      <c r="PZN100" s="58"/>
      <c r="PZO100" s="58"/>
      <c r="PZP100" s="58"/>
      <c r="PZQ100" s="58"/>
      <c r="PZR100" s="58"/>
      <c r="PZS100" s="58"/>
      <c r="PZT100" s="58"/>
      <c r="PZU100" s="58"/>
      <c r="PZV100" s="58"/>
      <c r="PZW100" s="58"/>
      <c r="PZX100" s="58"/>
      <c r="PZY100" s="58"/>
      <c r="PZZ100" s="58"/>
      <c r="QAA100" s="58"/>
      <c r="QAB100" s="58"/>
      <c r="QAC100" s="58"/>
      <c r="QAD100" s="58"/>
      <c r="QAE100" s="58"/>
      <c r="QAF100" s="58"/>
      <c r="QAG100" s="58"/>
      <c r="QAH100" s="58"/>
      <c r="QAI100" s="58"/>
      <c r="QAJ100" s="58"/>
      <c r="QAK100" s="58"/>
      <c r="QAL100" s="58"/>
      <c r="QAM100" s="58"/>
      <c r="QAN100" s="58"/>
      <c r="QAO100" s="58"/>
      <c r="QAP100" s="58"/>
      <c r="QAQ100" s="58"/>
      <c r="QAR100" s="58"/>
      <c r="QAS100" s="58"/>
      <c r="QAT100" s="58"/>
      <c r="QAU100" s="58"/>
      <c r="QAV100" s="58"/>
      <c r="QAW100" s="58"/>
      <c r="QAX100" s="58"/>
      <c r="QAY100" s="58"/>
      <c r="QAZ100" s="58"/>
      <c r="QBA100" s="58"/>
      <c r="QBB100" s="58"/>
      <c r="QBC100" s="58"/>
      <c r="QBD100" s="58"/>
      <c r="QBE100" s="58"/>
      <c r="QBF100" s="58"/>
      <c r="QBG100" s="58"/>
      <c r="QBH100" s="58"/>
      <c r="QBI100" s="58"/>
      <c r="QBJ100" s="58"/>
      <c r="QBK100" s="58"/>
      <c r="QBL100" s="58"/>
      <c r="QBM100" s="58"/>
      <c r="QBN100" s="58"/>
      <c r="QBO100" s="58"/>
      <c r="QBP100" s="58"/>
      <c r="QBQ100" s="58"/>
      <c r="QBR100" s="58"/>
      <c r="QBS100" s="58"/>
      <c r="QBT100" s="58"/>
      <c r="QBU100" s="58"/>
      <c r="QBV100" s="58"/>
      <c r="QBW100" s="58"/>
      <c r="QBX100" s="58"/>
      <c r="QBY100" s="58"/>
      <c r="QBZ100" s="58"/>
      <c r="QCA100" s="58"/>
      <c r="QCB100" s="58"/>
      <c r="QCC100" s="58"/>
      <c r="QCD100" s="58"/>
      <c r="QCE100" s="58"/>
      <c r="QCF100" s="58"/>
      <c r="QCG100" s="58"/>
      <c r="QCH100" s="58"/>
      <c r="QCI100" s="58"/>
      <c r="QCJ100" s="58"/>
      <c r="QCK100" s="58"/>
      <c r="QCL100" s="58"/>
      <c r="QCM100" s="58"/>
      <c r="QCN100" s="58"/>
      <c r="QCO100" s="58"/>
      <c r="QCP100" s="58"/>
      <c r="QCQ100" s="58"/>
      <c r="QCR100" s="58"/>
      <c r="QCS100" s="58"/>
      <c r="QCT100" s="58"/>
      <c r="QCU100" s="58"/>
      <c r="QCV100" s="58"/>
      <c r="QCW100" s="58"/>
      <c r="QCX100" s="58"/>
      <c r="QCY100" s="58"/>
      <c r="QCZ100" s="58"/>
      <c r="QDA100" s="58"/>
      <c r="QDB100" s="58"/>
      <c r="QDC100" s="58"/>
      <c r="QDD100" s="58"/>
      <c r="QDE100" s="58"/>
      <c r="QDF100" s="58"/>
      <c r="QDG100" s="58"/>
      <c r="QDH100" s="58"/>
      <c r="QDI100" s="58"/>
      <c r="QDJ100" s="58"/>
      <c r="QDK100" s="58"/>
      <c r="QDL100" s="58"/>
      <c r="QDM100" s="58"/>
      <c r="QDN100" s="58"/>
      <c r="QDO100" s="58"/>
      <c r="QDP100" s="58"/>
      <c r="QDQ100" s="58"/>
      <c r="QDR100" s="58"/>
      <c r="QDS100" s="58"/>
      <c r="QDT100" s="58"/>
      <c r="QDU100" s="58"/>
      <c r="QDV100" s="58"/>
      <c r="QDW100" s="58"/>
      <c r="QDX100" s="58"/>
      <c r="QDY100" s="58"/>
      <c r="QDZ100" s="58"/>
      <c r="QEA100" s="58"/>
      <c r="QEB100" s="58"/>
      <c r="QEC100" s="58"/>
      <c r="QED100" s="58"/>
      <c r="QEE100" s="58"/>
      <c r="QEF100" s="58"/>
      <c r="QEG100" s="58"/>
      <c r="QEH100" s="58"/>
      <c r="QEI100" s="58"/>
      <c r="QEJ100" s="58"/>
      <c r="QEK100" s="58"/>
      <c r="QEL100" s="58"/>
      <c r="QEM100" s="58"/>
      <c r="QEN100" s="58"/>
      <c r="QEO100" s="58"/>
      <c r="QEP100" s="58"/>
      <c r="QEQ100" s="58"/>
      <c r="QER100" s="58"/>
      <c r="QES100" s="58"/>
      <c r="QET100" s="58"/>
      <c r="QEU100" s="58"/>
      <c r="QEV100" s="58"/>
      <c r="QEW100" s="58"/>
      <c r="QEX100" s="58"/>
      <c r="QEY100" s="58"/>
      <c r="QEZ100" s="58"/>
      <c r="QFA100" s="58"/>
      <c r="QFB100" s="58"/>
      <c r="QFC100" s="58"/>
      <c r="QFD100" s="58"/>
      <c r="QFE100" s="58"/>
      <c r="QFF100" s="58"/>
      <c r="QFG100" s="58"/>
      <c r="QFH100" s="58"/>
      <c r="QFI100" s="58"/>
      <c r="QFJ100" s="58"/>
      <c r="QFK100" s="58"/>
      <c r="QFL100" s="58"/>
      <c r="QFM100" s="58"/>
      <c r="QFN100" s="58"/>
      <c r="QFO100" s="58"/>
      <c r="QFP100" s="58"/>
      <c r="QFQ100" s="58"/>
      <c r="QFR100" s="58"/>
      <c r="QFS100" s="58"/>
      <c r="QFT100" s="58"/>
      <c r="QFU100" s="58"/>
      <c r="QFV100" s="58"/>
      <c r="QFW100" s="58"/>
      <c r="QFX100" s="58"/>
      <c r="QFY100" s="58"/>
      <c r="QFZ100" s="58"/>
      <c r="QGA100" s="58"/>
      <c r="QGB100" s="58"/>
      <c r="QGC100" s="58"/>
      <c r="QGD100" s="58"/>
      <c r="QGE100" s="58"/>
      <c r="QGF100" s="58"/>
      <c r="QGG100" s="58"/>
      <c r="QGH100" s="58"/>
      <c r="QGI100" s="58"/>
      <c r="QGJ100" s="58"/>
      <c r="QGK100" s="58"/>
      <c r="QGL100" s="58"/>
      <c r="QGM100" s="58"/>
      <c r="QGN100" s="58"/>
      <c r="QGO100" s="58"/>
      <c r="QGP100" s="58"/>
      <c r="QGQ100" s="58"/>
      <c r="QGR100" s="58"/>
      <c r="QGS100" s="58"/>
      <c r="QGT100" s="58"/>
      <c r="QGU100" s="58"/>
      <c r="QGV100" s="58"/>
      <c r="QGW100" s="58"/>
      <c r="QGX100" s="58"/>
      <c r="QGY100" s="58"/>
      <c r="QGZ100" s="58"/>
      <c r="QHA100" s="58"/>
      <c r="QHB100" s="58"/>
      <c r="QHC100" s="58"/>
      <c r="QHD100" s="58"/>
      <c r="QHE100" s="58"/>
      <c r="QHF100" s="58"/>
      <c r="QHG100" s="58"/>
      <c r="QHH100" s="58"/>
      <c r="QHI100" s="58"/>
      <c r="QHJ100" s="58"/>
      <c r="QHK100" s="58"/>
      <c r="QHL100" s="58"/>
      <c r="QHM100" s="58"/>
      <c r="QHN100" s="58"/>
      <c r="QHO100" s="58"/>
      <c r="QHP100" s="58"/>
      <c r="QHQ100" s="58"/>
      <c r="QHR100" s="58"/>
      <c r="QHS100" s="58"/>
      <c r="QHT100" s="58"/>
      <c r="QHU100" s="58"/>
      <c r="QHV100" s="58"/>
      <c r="QHW100" s="58"/>
      <c r="QHX100" s="58"/>
      <c r="QHY100" s="58"/>
      <c r="QHZ100" s="58"/>
      <c r="QIA100" s="58"/>
      <c r="QIB100" s="58"/>
      <c r="QIC100" s="58"/>
      <c r="QID100" s="58"/>
      <c r="QIE100" s="58"/>
      <c r="QIF100" s="58"/>
      <c r="QIG100" s="58"/>
      <c r="QIH100" s="58"/>
      <c r="QII100" s="58"/>
      <c r="QIJ100" s="58"/>
      <c r="QIK100" s="58"/>
      <c r="QIL100" s="58"/>
      <c r="QIM100" s="58"/>
      <c r="QIN100" s="58"/>
      <c r="QIO100" s="58"/>
      <c r="QIP100" s="58"/>
      <c r="QIQ100" s="58"/>
      <c r="QIR100" s="58"/>
      <c r="QIS100" s="58"/>
      <c r="QIT100" s="58"/>
      <c r="QIU100" s="58"/>
      <c r="QIV100" s="58"/>
      <c r="QIW100" s="58"/>
      <c r="QIX100" s="58"/>
      <c r="QIY100" s="58"/>
      <c r="QIZ100" s="58"/>
      <c r="QJA100" s="58"/>
      <c r="QJB100" s="58"/>
      <c r="QJC100" s="58"/>
      <c r="QJD100" s="58"/>
      <c r="QJE100" s="58"/>
      <c r="QJF100" s="58"/>
      <c r="QJG100" s="58"/>
      <c r="QJH100" s="58"/>
      <c r="QJI100" s="58"/>
      <c r="QJJ100" s="58"/>
      <c r="QJK100" s="58"/>
      <c r="QJL100" s="58"/>
      <c r="QJM100" s="58"/>
      <c r="QJN100" s="58"/>
      <c r="QJO100" s="58"/>
      <c r="QJP100" s="58"/>
      <c r="QJQ100" s="58"/>
      <c r="QJR100" s="58"/>
      <c r="QJS100" s="58"/>
      <c r="QJT100" s="58"/>
      <c r="QJU100" s="58"/>
      <c r="QJV100" s="58"/>
      <c r="QJW100" s="58"/>
      <c r="QJX100" s="58"/>
      <c r="QJY100" s="58"/>
      <c r="QJZ100" s="58"/>
      <c r="QKA100" s="58"/>
      <c r="QKB100" s="58"/>
      <c r="QKC100" s="58"/>
      <c r="QKD100" s="58"/>
      <c r="QKE100" s="58"/>
      <c r="QKF100" s="58"/>
      <c r="QKG100" s="58"/>
      <c r="QKH100" s="58"/>
      <c r="QKI100" s="58"/>
      <c r="QKJ100" s="58"/>
      <c r="QKK100" s="58"/>
      <c r="QKL100" s="58"/>
      <c r="QKM100" s="58"/>
      <c r="QKN100" s="58"/>
      <c r="QKO100" s="58"/>
      <c r="QKP100" s="58"/>
      <c r="QKQ100" s="58"/>
      <c r="QKR100" s="58"/>
      <c r="QKS100" s="58"/>
      <c r="QKT100" s="58"/>
      <c r="QKU100" s="58"/>
      <c r="QKV100" s="58"/>
      <c r="QKW100" s="58"/>
      <c r="QKX100" s="58"/>
      <c r="QKY100" s="58"/>
      <c r="QKZ100" s="58"/>
      <c r="QLA100" s="58"/>
      <c r="QLB100" s="58"/>
      <c r="QLC100" s="58"/>
      <c r="QLD100" s="58"/>
      <c r="QLE100" s="58"/>
      <c r="QLF100" s="58"/>
      <c r="QLG100" s="58"/>
      <c r="QLH100" s="58"/>
      <c r="QLI100" s="58"/>
      <c r="QLJ100" s="58"/>
      <c r="QLK100" s="58"/>
      <c r="QLL100" s="58"/>
      <c r="QLM100" s="58"/>
      <c r="QLN100" s="58"/>
      <c r="QLO100" s="58"/>
      <c r="QLP100" s="58"/>
      <c r="QLQ100" s="58"/>
      <c r="QLR100" s="58"/>
      <c r="QLS100" s="58"/>
      <c r="QLT100" s="58"/>
      <c r="QLU100" s="58"/>
      <c r="QLV100" s="58"/>
      <c r="QLW100" s="58"/>
      <c r="QLX100" s="58"/>
      <c r="QLY100" s="58"/>
      <c r="QLZ100" s="58"/>
      <c r="QMA100" s="58"/>
      <c r="QMB100" s="58"/>
      <c r="QMC100" s="58"/>
      <c r="QMD100" s="58"/>
      <c r="QME100" s="58"/>
      <c r="QMF100" s="58"/>
      <c r="QMG100" s="58"/>
      <c r="QMH100" s="58"/>
      <c r="QMI100" s="58"/>
      <c r="QMJ100" s="58"/>
      <c r="QMK100" s="58"/>
      <c r="QML100" s="58"/>
      <c r="QMM100" s="58"/>
      <c r="QMN100" s="58"/>
      <c r="QMO100" s="58"/>
      <c r="QMP100" s="58"/>
      <c r="QMQ100" s="58"/>
      <c r="QMR100" s="58"/>
      <c r="QMS100" s="58"/>
      <c r="QMT100" s="58"/>
      <c r="QMU100" s="58"/>
      <c r="QMV100" s="58"/>
      <c r="QMW100" s="58"/>
      <c r="QMX100" s="58"/>
      <c r="QMY100" s="58"/>
      <c r="QMZ100" s="58"/>
      <c r="QNA100" s="58"/>
      <c r="QNB100" s="58"/>
      <c r="QNC100" s="58"/>
      <c r="QND100" s="58"/>
      <c r="QNE100" s="58"/>
      <c r="QNF100" s="58"/>
      <c r="QNG100" s="58"/>
      <c r="QNH100" s="58"/>
      <c r="QNI100" s="58"/>
      <c r="QNJ100" s="58"/>
      <c r="QNK100" s="58"/>
      <c r="QNL100" s="58"/>
      <c r="QNM100" s="58"/>
      <c r="QNN100" s="58"/>
      <c r="QNO100" s="58"/>
      <c r="QNP100" s="58"/>
      <c r="QNQ100" s="58"/>
      <c r="QNR100" s="58"/>
      <c r="QNS100" s="58"/>
      <c r="QNT100" s="58"/>
      <c r="QNU100" s="58"/>
      <c r="QNV100" s="58"/>
      <c r="QNW100" s="58"/>
      <c r="QNX100" s="58"/>
      <c r="QNY100" s="58"/>
      <c r="QNZ100" s="58"/>
      <c r="QOA100" s="58"/>
      <c r="QOB100" s="58"/>
      <c r="QOC100" s="58"/>
      <c r="QOD100" s="58"/>
      <c r="QOE100" s="58"/>
      <c r="QOF100" s="58"/>
      <c r="QOG100" s="58"/>
      <c r="QOH100" s="58"/>
      <c r="QOI100" s="58"/>
      <c r="QOJ100" s="58"/>
      <c r="QOK100" s="58"/>
      <c r="QOL100" s="58"/>
      <c r="QOM100" s="58"/>
      <c r="QON100" s="58"/>
      <c r="QOO100" s="58"/>
      <c r="QOP100" s="58"/>
      <c r="QOQ100" s="58"/>
      <c r="QOR100" s="58"/>
      <c r="QOS100" s="58"/>
      <c r="QOT100" s="58"/>
      <c r="QOU100" s="58"/>
      <c r="QOV100" s="58"/>
      <c r="QOW100" s="58"/>
      <c r="QOX100" s="58"/>
      <c r="QOY100" s="58"/>
      <c r="QOZ100" s="58"/>
      <c r="QPA100" s="58"/>
      <c r="QPB100" s="58"/>
      <c r="QPC100" s="58"/>
      <c r="QPD100" s="58"/>
      <c r="QPE100" s="58"/>
      <c r="QPF100" s="58"/>
      <c r="QPG100" s="58"/>
      <c r="QPH100" s="58"/>
      <c r="QPI100" s="58"/>
      <c r="QPJ100" s="58"/>
      <c r="QPK100" s="58"/>
      <c r="QPL100" s="58"/>
      <c r="QPM100" s="58"/>
      <c r="QPN100" s="58"/>
      <c r="QPO100" s="58"/>
      <c r="QPP100" s="58"/>
      <c r="QPQ100" s="58"/>
      <c r="QPR100" s="58"/>
      <c r="QPS100" s="58"/>
      <c r="QPT100" s="58"/>
      <c r="QPU100" s="58"/>
      <c r="QPV100" s="58"/>
      <c r="QPW100" s="58"/>
      <c r="QPX100" s="58"/>
      <c r="QPY100" s="58"/>
      <c r="QPZ100" s="58"/>
      <c r="QQA100" s="58"/>
      <c r="QQB100" s="58"/>
      <c r="QQC100" s="58"/>
      <c r="QQD100" s="58"/>
      <c r="QQE100" s="58"/>
      <c r="QQF100" s="58"/>
      <c r="QQG100" s="58"/>
      <c r="QQH100" s="58"/>
      <c r="QQI100" s="58"/>
      <c r="QQJ100" s="58"/>
      <c r="QQK100" s="58"/>
      <c r="QQL100" s="58"/>
      <c r="QQM100" s="58"/>
      <c r="QQN100" s="58"/>
      <c r="QQO100" s="58"/>
      <c r="QQP100" s="58"/>
      <c r="QQQ100" s="58"/>
      <c r="QQR100" s="58"/>
      <c r="QQS100" s="58"/>
      <c r="QQT100" s="58"/>
      <c r="QQU100" s="58"/>
      <c r="QQV100" s="58"/>
      <c r="QQW100" s="58"/>
      <c r="QQX100" s="58"/>
      <c r="QQY100" s="58"/>
      <c r="QQZ100" s="58"/>
      <c r="QRA100" s="58"/>
      <c r="QRB100" s="58"/>
      <c r="QRC100" s="58"/>
      <c r="QRD100" s="58"/>
      <c r="QRE100" s="58"/>
      <c r="QRF100" s="58"/>
      <c r="QRG100" s="58"/>
      <c r="QRH100" s="58"/>
      <c r="QRI100" s="58"/>
      <c r="QRJ100" s="58"/>
      <c r="QRK100" s="58"/>
      <c r="QRL100" s="58"/>
      <c r="QRM100" s="58"/>
      <c r="QRN100" s="58"/>
      <c r="QRO100" s="58"/>
      <c r="QRP100" s="58"/>
      <c r="QRQ100" s="58"/>
      <c r="QRR100" s="58"/>
      <c r="QRS100" s="58"/>
      <c r="QRT100" s="58"/>
      <c r="QRU100" s="58"/>
      <c r="QRV100" s="58"/>
      <c r="QRW100" s="58"/>
      <c r="QRX100" s="58"/>
      <c r="QRY100" s="58"/>
      <c r="QRZ100" s="58"/>
      <c r="QSA100" s="58"/>
      <c r="QSB100" s="58"/>
      <c r="QSC100" s="58"/>
      <c r="QSD100" s="58"/>
      <c r="QSE100" s="58"/>
      <c r="QSF100" s="58"/>
      <c r="QSG100" s="58"/>
      <c r="QSH100" s="58"/>
      <c r="QSI100" s="58"/>
      <c r="QSJ100" s="58"/>
      <c r="QSK100" s="58"/>
      <c r="QSL100" s="58"/>
      <c r="QSM100" s="58"/>
      <c r="QSN100" s="58"/>
      <c r="QSO100" s="58"/>
      <c r="QSP100" s="58"/>
      <c r="QSQ100" s="58"/>
      <c r="QSR100" s="58"/>
      <c r="QSS100" s="58"/>
      <c r="QST100" s="58"/>
      <c r="QSU100" s="58"/>
      <c r="QSV100" s="58"/>
      <c r="QSW100" s="58"/>
      <c r="QSX100" s="58"/>
      <c r="QSY100" s="58"/>
      <c r="QSZ100" s="58"/>
      <c r="QTA100" s="58"/>
      <c r="QTB100" s="58"/>
      <c r="QTC100" s="58"/>
      <c r="QTD100" s="58"/>
      <c r="QTE100" s="58"/>
      <c r="QTF100" s="58"/>
      <c r="QTG100" s="58"/>
      <c r="QTH100" s="58"/>
      <c r="QTI100" s="58"/>
      <c r="QTJ100" s="58"/>
      <c r="QTK100" s="58"/>
      <c r="QTL100" s="58"/>
      <c r="QTM100" s="58"/>
      <c r="QTN100" s="58"/>
      <c r="QTO100" s="58"/>
      <c r="QTP100" s="58"/>
      <c r="QTQ100" s="58"/>
      <c r="QTR100" s="58"/>
      <c r="QTS100" s="58"/>
      <c r="QTT100" s="58"/>
      <c r="QTU100" s="58"/>
      <c r="QTV100" s="58"/>
      <c r="QTW100" s="58"/>
      <c r="QTX100" s="58"/>
      <c r="QTY100" s="58"/>
      <c r="QTZ100" s="58"/>
      <c r="QUA100" s="58"/>
      <c r="QUB100" s="58"/>
      <c r="QUC100" s="58"/>
      <c r="QUD100" s="58"/>
      <c r="QUE100" s="58"/>
      <c r="QUF100" s="58"/>
      <c r="QUG100" s="58"/>
      <c r="QUH100" s="58"/>
      <c r="QUI100" s="58"/>
      <c r="QUJ100" s="58"/>
      <c r="QUK100" s="58"/>
      <c r="QUL100" s="58"/>
      <c r="QUM100" s="58"/>
      <c r="QUN100" s="58"/>
      <c r="QUO100" s="58"/>
      <c r="QUP100" s="58"/>
      <c r="QUQ100" s="58"/>
      <c r="QUR100" s="58"/>
      <c r="QUS100" s="58"/>
      <c r="QUT100" s="58"/>
      <c r="QUU100" s="58"/>
      <c r="QUV100" s="58"/>
      <c r="QUW100" s="58"/>
      <c r="QUX100" s="58"/>
      <c r="QUY100" s="58"/>
      <c r="QUZ100" s="58"/>
      <c r="QVA100" s="58"/>
      <c r="QVB100" s="58"/>
      <c r="QVC100" s="58"/>
      <c r="QVD100" s="58"/>
      <c r="QVE100" s="58"/>
      <c r="QVF100" s="58"/>
      <c r="QVG100" s="58"/>
      <c r="QVH100" s="58"/>
      <c r="QVI100" s="58"/>
      <c r="QVJ100" s="58"/>
      <c r="QVK100" s="58"/>
      <c r="QVL100" s="58"/>
      <c r="QVM100" s="58"/>
      <c r="QVN100" s="58"/>
      <c r="QVO100" s="58"/>
      <c r="QVP100" s="58"/>
      <c r="QVQ100" s="58"/>
      <c r="QVR100" s="58"/>
      <c r="QVS100" s="58"/>
      <c r="QVT100" s="58"/>
      <c r="QVU100" s="58"/>
      <c r="QVV100" s="58"/>
      <c r="QVW100" s="58"/>
      <c r="QVX100" s="58"/>
      <c r="QVY100" s="58"/>
      <c r="QVZ100" s="58"/>
      <c r="QWA100" s="58"/>
      <c r="QWB100" s="58"/>
      <c r="QWC100" s="58"/>
      <c r="QWD100" s="58"/>
      <c r="QWE100" s="58"/>
      <c r="QWF100" s="58"/>
      <c r="QWG100" s="58"/>
      <c r="QWH100" s="58"/>
      <c r="QWI100" s="58"/>
      <c r="QWJ100" s="58"/>
      <c r="QWK100" s="58"/>
      <c r="QWL100" s="58"/>
      <c r="QWM100" s="58"/>
      <c r="QWN100" s="58"/>
      <c r="QWO100" s="58"/>
      <c r="QWP100" s="58"/>
      <c r="QWQ100" s="58"/>
      <c r="QWR100" s="58"/>
      <c r="QWS100" s="58"/>
      <c r="QWT100" s="58"/>
      <c r="QWU100" s="58"/>
      <c r="QWV100" s="58"/>
      <c r="QWW100" s="58"/>
      <c r="QWX100" s="58"/>
      <c r="QWY100" s="58"/>
      <c r="QWZ100" s="58"/>
      <c r="QXA100" s="58"/>
      <c r="QXB100" s="58"/>
      <c r="QXC100" s="58"/>
      <c r="QXD100" s="58"/>
      <c r="QXE100" s="58"/>
      <c r="QXF100" s="58"/>
      <c r="QXG100" s="58"/>
      <c r="QXH100" s="58"/>
      <c r="QXI100" s="58"/>
      <c r="QXJ100" s="58"/>
      <c r="QXK100" s="58"/>
      <c r="QXL100" s="58"/>
      <c r="QXM100" s="58"/>
      <c r="QXN100" s="58"/>
      <c r="QXO100" s="58"/>
      <c r="QXP100" s="58"/>
      <c r="QXQ100" s="58"/>
      <c r="QXR100" s="58"/>
      <c r="QXS100" s="58"/>
      <c r="QXT100" s="58"/>
      <c r="QXU100" s="58"/>
      <c r="QXV100" s="58"/>
      <c r="QXW100" s="58"/>
      <c r="QXX100" s="58"/>
      <c r="QXY100" s="58"/>
      <c r="QXZ100" s="58"/>
      <c r="QYA100" s="58"/>
      <c r="QYB100" s="58"/>
      <c r="QYC100" s="58"/>
      <c r="QYD100" s="58"/>
      <c r="QYE100" s="58"/>
      <c r="QYF100" s="58"/>
      <c r="QYG100" s="58"/>
      <c r="QYH100" s="58"/>
      <c r="QYI100" s="58"/>
      <c r="QYJ100" s="58"/>
      <c r="QYK100" s="58"/>
      <c r="QYL100" s="58"/>
      <c r="QYM100" s="58"/>
      <c r="QYN100" s="58"/>
      <c r="QYO100" s="58"/>
      <c r="QYP100" s="58"/>
      <c r="QYQ100" s="58"/>
      <c r="QYR100" s="58"/>
      <c r="QYS100" s="58"/>
      <c r="QYT100" s="58"/>
      <c r="QYU100" s="58"/>
      <c r="QYV100" s="58"/>
      <c r="QYW100" s="58"/>
      <c r="QYX100" s="58"/>
      <c r="QYY100" s="58"/>
      <c r="QYZ100" s="58"/>
      <c r="QZA100" s="58"/>
      <c r="QZB100" s="58"/>
      <c r="QZC100" s="58"/>
      <c r="QZD100" s="58"/>
      <c r="QZE100" s="58"/>
      <c r="QZF100" s="58"/>
      <c r="QZG100" s="58"/>
      <c r="QZH100" s="58"/>
      <c r="QZI100" s="58"/>
      <c r="QZJ100" s="58"/>
      <c r="QZK100" s="58"/>
      <c r="QZL100" s="58"/>
      <c r="QZM100" s="58"/>
      <c r="QZN100" s="58"/>
      <c r="QZO100" s="58"/>
      <c r="QZP100" s="58"/>
      <c r="QZQ100" s="58"/>
      <c r="QZR100" s="58"/>
      <c r="QZS100" s="58"/>
      <c r="QZT100" s="58"/>
      <c r="QZU100" s="58"/>
      <c r="QZV100" s="58"/>
      <c r="QZW100" s="58"/>
      <c r="QZX100" s="58"/>
      <c r="QZY100" s="58"/>
      <c r="QZZ100" s="58"/>
      <c r="RAA100" s="58"/>
      <c r="RAB100" s="58"/>
      <c r="RAC100" s="58"/>
      <c r="RAD100" s="58"/>
      <c r="RAE100" s="58"/>
      <c r="RAF100" s="58"/>
      <c r="RAG100" s="58"/>
      <c r="RAH100" s="58"/>
      <c r="RAI100" s="58"/>
      <c r="RAJ100" s="58"/>
      <c r="RAK100" s="58"/>
      <c r="RAL100" s="58"/>
      <c r="RAM100" s="58"/>
      <c r="RAN100" s="58"/>
      <c r="RAO100" s="58"/>
      <c r="RAP100" s="58"/>
      <c r="RAQ100" s="58"/>
      <c r="RAR100" s="58"/>
      <c r="RAS100" s="58"/>
      <c r="RAT100" s="58"/>
      <c r="RAU100" s="58"/>
      <c r="RAV100" s="58"/>
      <c r="RAW100" s="58"/>
      <c r="RAX100" s="58"/>
      <c r="RAY100" s="58"/>
      <c r="RAZ100" s="58"/>
      <c r="RBA100" s="58"/>
      <c r="RBB100" s="58"/>
      <c r="RBC100" s="58"/>
      <c r="RBD100" s="58"/>
      <c r="RBE100" s="58"/>
      <c r="RBF100" s="58"/>
      <c r="RBG100" s="58"/>
      <c r="RBH100" s="58"/>
      <c r="RBI100" s="58"/>
      <c r="RBJ100" s="58"/>
      <c r="RBK100" s="58"/>
      <c r="RBL100" s="58"/>
      <c r="RBM100" s="58"/>
      <c r="RBN100" s="58"/>
      <c r="RBO100" s="58"/>
      <c r="RBP100" s="58"/>
      <c r="RBQ100" s="58"/>
      <c r="RBR100" s="58"/>
      <c r="RBS100" s="58"/>
      <c r="RBT100" s="58"/>
      <c r="RBU100" s="58"/>
      <c r="RBV100" s="58"/>
      <c r="RBW100" s="58"/>
      <c r="RBX100" s="58"/>
      <c r="RBY100" s="58"/>
      <c r="RBZ100" s="58"/>
      <c r="RCA100" s="58"/>
      <c r="RCB100" s="58"/>
      <c r="RCC100" s="58"/>
      <c r="RCD100" s="58"/>
      <c r="RCE100" s="58"/>
      <c r="RCF100" s="58"/>
      <c r="RCG100" s="58"/>
      <c r="RCH100" s="58"/>
      <c r="RCI100" s="58"/>
      <c r="RCJ100" s="58"/>
      <c r="RCK100" s="58"/>
      <c r="RCL100" s="58"/>
      <c r="RCM100" s="58"/>
      <c r="RCN100" s="58"/>
      <c r="RCO100" s="58"/>
      <c r="RCP100" s="58"/>
      <c r="RCQ100" s="58"/>
      <c r="RCR100" s="58"/>
      <c r="RCS100" s="58"/>
      <c r="RCT100" s="58"/>
      <c r="RCU100" s="58"/>
      <c r="RCV100" s="58"/>
      <c r="RCW100" s="58"/>
      <c r="RCX100" s="58"/>
      <c r="RCY100" s="58"/>
      <c r="RCZ100" s="58"/>
      <c r="RDA100" s="58"/>
      <c r="RDB100" s="58"/>
      <c r="RDC100" s="58"/>
      <c r="RDD100" s="58"/>
      <c r="RDE100" s="58"/>
      <c r="RDF100" s="58"/>
      <c r="RDG100" s="58"/>
      <c r="RDH100" s="58"/>
      <c r="RDI100" s="58"/>
      <c r="RDJ100" s="58"/>
      <c r="RDK100" s="58"/>
      <c r="RDL100" s="58"/>
      <c r="RDM100" s="58"/>
      <c r="RDN100" s="58"/>
      <c r="RDO100" s="58"/>
      <c r="RDP100" s="58"/>
      <c r="RDQ100" s="58"/>
      <c r="RDR100" s="58"/>
      <c r="RDS100" s="58"/>
      <c r="RDT100" s="58"/>
      <c r="RDU100" s="58"/>
      <c r="RDV100" s="58"/>
      <c r="RDW100" s="58"/>
      <c r="RDX100" s="58"/>
      <c r="RDY100" s="58"/>
      <c r="RDZ100" s="58"/>
      <c r="REA100" s="58"/>
      <c r="REB100" s="58"/>
      <c r="REC100" s="58"/>
      <c r="RED100" s="58"/>
      <c r="REE100" s="58"/>
      <c r="REF100" s="58"/>
      <c r="REG100" s="58"/>
      <c r="REH100" s="58"/>
      <c r="REI100" s="58"/>
      <c r="REJ100" s="58"/>
      <c r="REK100" s="58"/>
      <c r="REL100" s="58"/>
      <c r="REM100" s="58"/>
      <c r="REN100" s="58"/>
      <c r="REO100" s="58"/>
      <c r="REP100" s="58"/>
      <c r="REQ100" s="58"/>
      <c r="RER100" s="58"/>
      <c r="RES100" s="58"/>
      <c r="RET100" s="58"/>
      <c r="REU100" s="58"/>
      <c r="REV100" s="58"/>
      <c r="REW100" s="58"/>
      <c r="REX100" s="58"/>
      <c r="REY100" s="58"/>
      <c r="REZ100" s="58"/>
      <c r="RFA100" s="58"/>
      <c r="RFB100" s="58"/>
      <c r="RFC100" s="58"/>
      <c r="RFD100" s="58"/>
      <c r="RFE100" s="58"/>
      <c r="RFF100" s="58"/>
      <c r="RFG100" s="58"/>
      <c r="RFH100" s="58"/>
      <c r="RFI100" s="58"/>
      <c r="RFJ100" s="58"/>
      <c r="RFK100" s="58"/>
      <c r="RFL100" s="58"/>
      <c r="RFM100" s="58"/>
      <c r="RFN100" s="58"/>
      <c r="RFO100" s="58"/>
      <c r="RFP100" s="58"/>
      <c r="RFQ100" s="58"/>
      <c r="RFR100" s="58"/>
      <c r="RFS100" s="58"/>
      <c r="RFT100" s="58"/>
      <c r="RFU100" s="58"/>
      <c r="RFV100" s="58"/>
      <c r="RFW100" s="58"/>
      <c r="RFX100" s="58"/>
      <c r="RFY100" s="58"/>
      <c r="RFZ100" s="58"/>
      <c r="RGA100" s="58"/>
      <c r="RGB100" s="58"/>
      <c r="RGC100" s="58"/>
      <c r="RGD100" s="58"/>
      <c r="RGE100" s="58"/>
      <c r="RGF100" s="58"/>
      <c r="RGG100" s="58"/>
      <c r="RGH100" s="58"/>
      <c r="RGI100" s="58"/>
      <c r="RGJ100" s="58"/>
      <c r="RGK100" s="58"/>
      <c r="RGL100" s="58"/>
      <c r="RGM100" s="58"/>
      <c r="RGN100" s="58"/>
      <c r="RGO100" s="58"/>
      <c r="RGP100" s="58"/>
      <c r="RGQ100" s="58"/>
      <c r="RGR100" s="58"/>
      <c r="RGS100" s="58"/>
      <c r="RGT100" s="58"/>
      <c r="RGU100" s="58"/>
      <c r="RGV100" s="58"/>
      <c r="RGW100" s="58"/>
      <c r="RGX100" s="58"/>
      <c r="RGY100" s="58"/>
      <c r="RGZ100" s="58"/>
      <c r="RHA100" s="58"/>
      <c r="RHB100" s="58"/>
      <c r="RHC100" s="58"/>
      <c r="RHD100" s="58"/>
      <c r="RHE100" s="58"/>
      <c r="RHF100" s="58"/>
      <c r="RHG100" s="58"/>
      <c r="RHH100" s="58"/>
      <c r="RHI100" s="58"/>
      <c r="RHJ100" s="58"/>
      <c r="RHK100" s="58"/>
      <c r="RHL100" s="58"/>
      <c r="RHM100" s="58"/>
      <c r="RHN100" s="58"/>
      <c r="RHO100" s="58"/>
      <c r="RHP100" s="58"/>
      <c r="RHQ100" s="58"/>
      <c r="RHR100" s="58"/>
      <c r="RHS100" s="58"/>
      <c r="RHT100" s="58"/>
      <c r="RHU100" s="58"/>
      <c r="RHV100" s="58"/>
      <c r="RHW100" s="58"/>
      <c r="RHX100" s="58"/>
      <c r="RHY100" s="58"/>
      <c r="RHZ100" s="58"/>
      <c r="RIA100" s="58"/>
      <c r="RIB100" s="58"/>
      <c r="RIC100" s="58"/>
      <c r="RID100" s="58"/>
      <c r="RIE100" s="58"/>
      <c r="RIF100" s="58"/>
      <c r="RIG100" s="58"/>
      <c r="RIH100" s="58"/>
      <c r="RII100" s="58"/>
      <c r="RIJ100" s="58"/>
      <c r="RIK100" s="58"/>
      <c r="RIL100" s="58"/>
      <c r="RIM100" s="58"/>
      <c r="RIN100" s="58"/>
      <c r="RIO100" s="58"/>
      <c r="RIP100" s="58"/>
      <c r="RIQ100" s="58"/>
      <c r="RIR100" s="58"/>
      <c r="RIS100" s="58"/>
      <c r="RIT100" s="58"/>
      <c r="RIU100" s="58"/>
      <c r="RIV100" s="58"/>
      <c r="RIW100" s="58"/>
      <c r="RIX100" s="58"/>
      <c r="RIY100" s="58"/>
      <c r="RIZ100" s="58"/>
      <c r="RJA100" s="58"/>
      <c r="RJB100" s="58"/>
      <c r="RJC100" s="58"/>
      <c r="RJD100" s="58"/>
      <c r="RJE100" s="58"/>
      <c r="RJF100" s="58"/>
      <c r="RJG100" s="58"/>
      <c r="RJH100" s="58"/>
      <c r="RJI100" s="58"/>
      <c r="RJJ100" s="58"/>
      <c r="RJK100" s="58"/>
      <c r="RJL100" s="58"/>
      <c r="RJM100" s="58"/>
      <c r="RJN100" s="58"/>
      <c r="RJO100" s="58"/>
      <c r="RJP100" s="58"/>
      <c r="RJQ100" s="58"/>
      <c r="RJR100" s="58"/>
      <c r="RJS100" s="58"/>
      <c r="RJT100" s="58"/>
      <c r="RJU100" s="58"/>
      <c r="RJV100" s="58"/>
      <c r="RJW100" s="58"/>
      <c r="RJX100" s="58"/>
      <c r="RJY100" s="58"/>
      <c r="RJZ100" s="58"/>
      <c r="RKA100" s="58"/>
      <c r="RKB100" s="58"/>
      <c r="RKC100" s="58"/>
      <c r="RKD100" s="58"/>
      <c r="RKE100" s="58"/>
      <c r="RKF100" s="58"/>
      <c r="RKG100" s="58"/>
      <c r="RKH100" s="58"/>
      <c r="RKI100" s="58"/>
      <c r="RKJ100" s="58"/>
      <c r="RKK100" s="58"/>
      <c r="RKL100" s="58"/>
      <c r="RKM100" s="58"/>
      <c r="RKN100" s="58"/>
      <c r="RKO100" s="58"/>
      <c r="RKP100" s="58"/>
      <c r="RKQ100" s="58"/>
      <c r="RKR100" s="58"/>
      <c r="RKS100" s="58"/>
      <c r="RKT100" s="58"/>
      <c r="RKU100" s="58"/>
      <c r="RKV100" s="58"/>
      <c r="RKW100" s="58"/>
      <c r="RKX100" s="58"/>
      <c r="RKY100" s="58"/>
      <c r="RKZ100" s="58"/>
      <c r="RLA100" s="58"/>
      <c r="RLB100" s="58"/>
      <c r="RLC100" s="58"/>
      <c r="RLD100" s="58"/>
      <c r="RLE100" s="58"/>
      <c r="RLF100" s="58"/>
      <c r="RLG100" s="58"/>
      <c r="RLH100" s="58"/>
      <c r="RLI100" s="58"/>
      <c r="RLJ100" s="58"/>
      <c r="RLK100" s="58"/>
      <c r="RLL100" s="58"/>
      <c r="RLM100" s="58"/>
      <c r="RLN100" s="58"/>
      <c r="RLO100" s="58"/>
      <c r="RLP100" s="58"/>
      <c r="RLQ100" s="58"/>
      <c r="RLR100" s="58"/>
      <c r="RLS100" s="58"/>
      <c r="RLT100" s="58"/>
      <c r="RLU100" s="58"/>
      <c r="RLV100" s="58"/>
      <c r="RLW100" s="58"/>
      <c r="RLX100" s="58"/>
      <c r="RLY100" s="58"/>
      <c r="RLZ100" s="58"/>
      <c r="RMA100" s="58"/>
      <c r="RMB100" s="58"/>
      <c r="RMC100" s="58"/>
      <c r="RMD100" s="58"/>
      <c r="RME100" s="58"/>
      <c r="RMF100" s="58"/>
      <c r="RMG100" s="58"/>
      <c r="RMH100" s="58"/>
      <c r="RMI100" s="58"/>
      <c r="RMJ100" s="58"/>
      <c r="RMK100" s="58"/>
      <c r="RML100" s="58"/>
      <c r="RMM100" s="58"/>
      <c r="RMN100" s="58"/>
      <c r="RMO100" s="58"/>
      <c r="RMP100" s="58"/>
      <c r="RMQ100" s="58"/>
      <c r="RMR100" s="58"/>
      <c r="RMS100" s="58"/>
      <c r="RMT100" s="58"/>
      <c r="RMU100" s="58"/>
      <c r="RMV100" s="58"/>
      <c r="RMW100" s="58"/>
      <c r="RMX100" s="58"/>
      <c r="RMY100" s="58"/>
      <c r="RMZ100" s="58"/>
      <c r="RNA100" s="58"/>
      <c r="RNB100" s="58"/>
      <c r="RNC100" s="58"/>
      <c r="RND100" s="58"/>
      <c r="RNE100" s="58"/>
      <c r="RNF100" s="58"/>
      <c r="RNG100" s="58"/>
      <c r="RNH100" s="58"/>
      <c r="RNI100" s="58"/>
      <c r="RNJ100" s="58"/>
      <c r="RNK100" s="58"/>
      <c r="RNL100" s="58"/>
      <c r="RNM100" s="58"/>
      <c r="RNN100" s="58"/>
      <c r="RNO100" s="58"/>
      <c r="RNP100" s="58"/>
      <c r="RNQ100" s="58"/>
      <c r="RNR100" s="58"/>
      <c r="RNS100" s="58"/>
      <c r="RNT100" s="58"/>
      <c r="RNU100" s="58"/>
      <c r="RNV100" s="58"/>
      <c r="RNW100" s="58"/>
      <c r="RNX100" s="58"/>
      <c r="RNY100" s="58"/>
      <c r="RNZ100" s="58"/>
      <c r="ROA100" s="58"/>
      <c r="ROB100" s="58"/>
      <c r="ROC100" s="58"/>
      <c r="ROD100" s="58"/>
      <c r="ROE100" s="58"/>
      <c r="ROF100" s="58"/>
      <c r="ROG100" s="58"/>
      <c r="ROH100" s="58"/>
      <c r="ROI100" s="58"/>
      <c r="ROJ100" s="58"/>
      <c r="ROK100" s="58"/>
      <c r="ROL100" s="58"/>
      <c r="ROM100" s="58"/>
      <c r="RON100" s="58"/>
      <c r="ROO100" s="58"/>
      <c r="ROP100" s="58"/>
      <c r="ROQ100" s="58"/>
      <c r="ROR100" s="58"/>
      <c r="ROS100" s="58"/>
      <c r="ROT100" s="58"/>
      <c r="ROU100" s="58"/>
      <c r="ROV100" s="58"/>
      <c r="ROW100" s="58"/>
      <c r="ROX100" s="58"/>
      <c r="ROY100" s="58"/>
      <c r="ROZ100" s="58"/>
      <c r="RPA100" s="58"/>
      <c r="RPB100" s="58"/>
      <c r="RPC100" s="58"/>
      <c r="RPD100" s="58"/>
      <c r="RPE100" s="58"/>
      <c r="RPF100" s="58"/>
      <c r="RPG100" s="58"/>
      <c r="RPH100" s="58"/>
      <c r="RPI100" s="58"/>
      <c r="RPJ100" s="58"/>
      <c r="RPK100" s="58"/>
      <c r="RPL100" s="58"/>
      <c r="RPM100" s="58"/>
      <c r="RPN100" s="58"/>
      <c r="RPO100" s="58"/>
      <c r="RPP100" s="58"/>
      <c r="RPQ100" s="58"/>
      <c r="RPR100" s="58"/>
      <c r="RPS100" s="58"/>
      <c r="RPT100" s="58"/>
      <c r="RPU100" s="58"/>
      <c r="RPV100" s="58"/>
      <c r="RPW100" s="58"/>
      <c r="RPX100" s="58"/>
      <c r="RPY100" s="58"/>
      <c r="RPZ100" s="58"/>
      <c r="RQA100" s="58"/>
      <c r="RQB100" s="58"/>
      <c r="RQC100" s="58"/>
      <c r="RQD100" s="58"/>
      <c r="RQE100" s="58"/>
      <c r="RQF100" s="58"/>
      <c r="RQG100" s="58"/>
      <c r="RQH100" s="58"/>
      <c r="RQI100" s="58"/>
      <c r="RQJ100" s="58"/>
      <c r="RQK100" s="58"/>
      <c r="RQL100" s="58"/>
      <c r="RQM100" s="58"/>
      <c r="RQN100" s="58"/>
      <c r="RQO100" s="58"/>
      <c r="RQP100" s="58"/>
      <c r="RQQ100" s="58"/>
      <c r="RQR100" s="58"/>
      <c r="RQS100" s="58"/>
      <c r="RQT100" s="58"/>
      <c r="RQU100" s="58"/>
      <c r="RQV100" s="58"/>
      <c r="RQW100" s="58"/>
      <c r="RQX100" s="58"/>
      <c r="RQY100" s="58"/>
      <c r="RQZ100" s="58"/>
      <c r="RRA100" s="58"/>
      <c r="RRB100" s="58"/>
      <c r="RRC100" s="58"/>
      <c r="RRD100" s="58"/>
      <c r="RRE100" s="58"/>
      <c r="RRF100" s="58"/>
      <c r="RRG100" s="58"/>
      <c r="RRH100" s="58"/>
      <c r="RRI100" s="58"/>
      <c r="RRJ100" s="58"/>
      <c r="RRK100" s="58"/>
      <c r="RRL100" s="58"/>
      <c r="RRM100" s="58"/>
      <c r="RRN100" s="58"/>
      <c r="RRO100" s="58"/>
      <c r="RRP100" s="58"/>
      <c r="RRQ100" s="58"/>
      <c r="RRR100" s="58"/>
      <c r="RRS100" s="58"/>
      <c r="RRT100" s="58"/>
      <c r="RRU100" s="58"/>
      <c r="RRV100" s="58"/>
      <c r="RRW100" s="58"/>
      <c r="RRX100" s="58"/>
      <c r="RRY100" s="58"/>
      <c r="RRZ100" s="58"/>
      <c r="RSA100" s="58"/>
      <c r="RSB100" s="58"/>
      <c r="RSC100" s="58"/>
      <c r="RSD100" s="58"/>
      <c r="RSE100" s="58"/>
      <c r="RSF100" s="58"/>
      <c r="RSG100" s="58"/>
      <c r="RSH100" s="58"/>
      <c r="RSI100" s="58"/>
      <c r="RSJ100" s="58"/>
      <c r="RSK100" s="58"/>
      <c r="RSL100" s="58"/>
      <c r="RSM100" s="58"/>
      <c r="RSN100" s="58"/>
      <c r="RSO100" s="58"/>
      <c r="RSP100" s="58"/>
      <c r="RSQ100" s="58"/>
      <c r="RSR100" s="58"/>
      <c r="RSS100" s="58"/>
      <c r="RST100" s="58"/>
      <c r="RSU100" s="58"/>
      <c r="RSV100" s="58"/>
      <c r="RSW100" s="58"/>
      <c r="RSX100" s="58"/>
      <c r="RSY100" s="58"/>
      <c r="RSZ100" s="58"/>
      <c r="RTA100" s="58"/>
      <c r="RTB100" s="58"/>
      <c r="RTC100" s="58"/>
      <c r="RTD100" s="58"/>
      <c r="RTE100" s="58"/>
      <c r="RTF100" s="58"/>
      <c r="RTG100" s="58"/>
      <c r="RTH100" s="58"/>
      <c r="RTI100" s="58"/>
      <c r="RTJ100" s="58"/>
      <c r="RTK100" s="58"/>
      <c r="RTL100" s="58"/>
      <c r="RTM100" s="58"/>
      <c r="RTN100" s="58"/>
      <c r="RTO100" s="58"/>
      <c r="RTP100" s="58"/>
      <c r="RTQ100" s="58"/>
      <c r="RTR100" s="58"/>
      <c r="RTS100" s="58"/>
      <c r="RTT100" s="58"/>
      <c r="RTU100" s="58"/>
      <c r="RTV100" s="58"/>
      <c r="RTW100" s="58"/>
      <c r="RTX100" s="58"/>
      <c r="RTY100" s="58"/>
      <c r="RTZ100" s="58"/>
      <c r="RUA100" s="58"/>
      <c r="RUB100" s="58"/>
      <c r="RUC100" s="58"/>
      <c r="RUD100" s="58"/>
      <c r="RUE100" s="58"/>
      <c r="RUF100" s="58"/>
      <c r="RUG100" s="58"/>
      <c r="RUH100" s="58"/>
      <c r="RUI100" s="58"/>
      <c r="RUJ100" s="58"/>
      <c r="RUK100" s="58"/>
      <c r="RUL100" s="58"/>
      <c r="RUM100" s="58"/>
      <c r="RUN100" s="58"/>
      <c r="RUO100" s="58"/>
      <c r="RUP100" s="58"/>
      <c r="RUQ100" s="58"/>
      <c r="RUR100" s="58"/>
      <c r="RUS100" s="58"/>
      <c r="RUT100" s="58"/>
      <c r="RUU100" s="58"/>
      <c r="RUV100" s="58"/>
      <c r="RUW100" s="58"/>
      <c r="RUX100" s="58"/>
      <c r="RUY100" s="58"/>
      <c r="RUZ100" s="58"/>
      <c r="RVA100" s="58"/>
      <c r="RVB100" s="58"/>
      <c r="RVC100" s="58"/>
      <c r="RVD100" s="58"/>
      <c r="RVE100" s="58"/>
      <c r="RVF100" s="58"/>
      <c r="RVG100" s="58"/>
      <c r="RVH100" s="58"/>
      <c r="RVI100" s="58"/>
      <c r="RVJ100" s="58"/>
      <c r="RVK100" s="58"/>
      <c r="RVL100" s="58"/>
      <c r="RVM100" s="58"/>
      <c r="RVN100" s="58"/>
      <c r="RVO100" s="58"/>
      <c r="RVP100" s="58"/>
      <c r="RVQ100" s="58"/>
      <c r="RVR100" s="58"/>
      <c r="RVS100" s="58"/>
      <c r="RVT100" s="58"/>
      <c r="RVU100" s="58"/>
      <c r="RVV100" s="58"/>
      <c r="RVW100" s="58"/>
      <c r="RVX100" s="58"/>
      <c r="RVY100" s="58"/>
      <c r="RVZ100" s="58"/>
      <c r="RWA100" s="58"/>
      <c r="RWB100" s="58"/>
      <c r="RWC100" s="58"/>
      <c r="RWD100" s="58"/>
      <c r="RWE100" s="58"/>
      <c r="RWF100" s="58"/>
      <c r="RWG100" s="58"/>
      <c r="RWH100" s="58"/>
      <c r="RWI100" s="58"/>
      <c r="RWJ100" s="58"/>
      <c r="RWK100" s="58"/>
      <c r="RWL100" s="58"/>
      <c r="RWM100" s="58"/>
      <c r="RWN100" s="58"/>
      <c r="RWO100" s="58"/>
      <c r="RWP100" s="58"/>
      <c r="RWQ100" s="58"/>
      <c r="RWR100" s="58"/>
      <c r="RWS100" s="58"/>
      <c r="RWT100" s="58"/>
      <c r="RWU100" s="58"/>
      <c r="RWV100" s="58"/>
      <c r="RWW100" s="58"/>
      <c r="RWX100" s="58"/>
      <c r="RWY100" s="58"/>
      <c r="RWZ100" s="58"/>
      <c r="RXA100" s="58"/>
      <c r="RXB100" s="58"/>
      <c r="RXC100" s="58"/>
      <c r="RXD100" s="58"/>
      <c r="RXE100" s="58"/>
      <c r="RXF100" s="58"/>
      <c r="RXG100" s="58"/>
      <c r="RXH100" s="58"/>
      <c r="RXI100" s="58"/>
      <c r="RXJ100" s="58"/>
      <c r="RXK100" s="58"/>
      <c r="RXL100" s="58"/>
      <c r="RXM100" s="58"/>
      <c r="RXN100" s="58"/>
      <c r="RXO100" s="58"/>
      <c r="RXP100" s="58"/>
      <c r="RXQ100" s="58"/>
      <c r="RXR100" s="58"/>
      <c r="RXS100" s="58"/>
      <c r="RXT100" s="58"/>
      <c r="RXU100" s="58"/>
      <c r="RXV100" s="58"/>
      <c r="RXW100" s="58"/>
      <c r="RXX100" s="58"/>
      <c r="RXY100" s="58"/>
      <c r="RXZ100" s="58"/>
      <c r="RYA100" s="58"/>
      <c r="RYB100" s="58"/>
      <c r="RYC100" s="58"/>
      <c r="RYD100" s="58"/>
      <c r="RYE100" s="58"/>
      <c r="RYF100" s="58"/>
      <c r="RYG100" s="58"/>
      <c r="RYH100" s="58"/>
      <c r="RYI100" s="58"/>
      <c r="RYJ100" s="58"/>
      <c r="RYK100" s="58"/>
      <c r="RYL100" s="58"/>
      <c r="RYM100" s="58"/>
      <c r="RYN100" s="58"/>
      <c r="RYO100" s="58"/>
      <c r="RYP100" s="58"/>
      <c r="RYQ100" s="58"/>
      <c r="RYR100" s="58"/>
      <c r="RYS100" s="58"/>
      <c r="RYT100" s="58"/>
      <c r="RYU100" s="58"/>
      <c r="RYV100" s="58"/>
      <c r="RYW100" s="58"/>
      <c r="RYX100" s="58"/>
      <c r="RYY100" s="58"/>
      <c r="RYZ100" s="58"/>
      <c r="RZA100" s="58"/>
      <c r="RZB100" s="58"/>
      <c r="RZC100" s="58"/>
      <c r="RZD100" s="58"/>
      <c r="RZE100" s="58"/>
      <c r="RZF100" s="58"/>
      <c r="RZG100" s="58"/>
      <c r="RZH100" s="58"/>
      <c r="RZI100" s="58"/>
      <c r="RZJ100" s="58"/>
      <c r="RZK100" s="58"/>
      <c r="RZL100" s="58"/>
      <c r="RZM100" s="58"/>
      <c r="RZN100" s="58"/>
      <c r="RZO100" s="58"/>
      <c r="RZP100" s="58"/>
      <c r="RZQ100" s="58"/>
      <c r="RZR100" s="58"/>
      <c r="RZS100" s="58"/>
      <c r="RZT100" s="58"/>
      <c r="RZU100" s="58"/>
      <c r="RZV100" s="58"/>
      <c r="RZW100" s="58"/>
      <c r="RZX100" s="58"/>
      <c r="RZY100" s="58"/>
      <c r="RZZ100" s="58"/>
      <c r="SAA100" s="58"/>
      <c r="SAB100" s="58"/>
      <c r="SAC100" s="58"/>
      <c r="SAD100" s="58"/>
      <c r="SAE100" s="58"/>
      <c r="SAF100" s="58"/>
      <c r="SAG100" s="58"/>
      <c r="SAH100" s="58"/>
      <c r="SAI100" s="58"/>
      <c r="SAJ100" s="58"/>
      <c r="SAK100" s="58"/>
      <c r="SAL100" s="58"/>
      <c r="SAM100" s="58"/>
      <c r="SAN100" s="58"/>
      <c r="SAO100" s="58"/>
      <c r="SAP100" s="58"/>
      <c r="SAQ100" s="58"/>
      <c r="SAR100" s="58"/>
      <c r="SAS100" s="58"/>
      <c r="SAT100" s="58"/>
      <c r="SAU100" s="58"/>
      <c r="SAV100" s="58"/>
      <c r="SAW100" s="58"/>
      <c r="SAX100" s="58"/>
      <c r="SAY100" s="58"/>
      <c r="SAZ100" s="58"/>
      <c r="SBA100" s="58"/>
      <c r="SBB100" s="58"/>
      <c r="SBC100" s="58"/>
      <c r="SBD100" s="58"/>
      <c r="SBE100" s="58"/>
      <c r="SBF100" s="58"/>
      <c r="SBG100" s="58"/>
      <c r="SBH100" s="58"/>
      <c r="SBI100" s="58"/>
      <c r="SBJ100" s="58"/>
      <c r="SBK100" s="58"/>
      <c r="SBL100" s="58"/>
      <c r="SBM100" s="58"/>
      <c r="SBN100" s="58"/>
      <c r="SBO100" s="58"/>
      <c r="SBP100" s="58"/>
      <c r="SBQ100" s="58"/>
      <c r="SBR100" s="58"/>
      <c r="SBS100" s="58"/>
      <c r="SBT100" s="58"/>
      <c r="SBU100" s="58"/>
      <c r="SBV100" s="58"/>
      <c r="SBW100" s="58"/>
      <c r="SBX100" s="58"/>
      <c r="SBY100" s="58"/>
      <c r="SBZ100" s="58"/>
      <c r="SCA100" s="58"/>
      <c r="SCB100" s="58"/>
      <c r="SCC100" s="58"/>
      <c r="SCD100" s="58"/>
      <c r="SCE100" s="58"/>
      <c r="SCF100" s="58"/>
      <c r="SCG100" s="58"/>
      <c r="SCH100" s="58"/>
      <c r="SCI100" s="58"/>
      <c r="SCJ100" s="58"/>
      <c r="SCK100" s="58"/>
      <c r="SCL100" s="58"/>
      <c r="SCM100" s="58"/>
      <c r="SCN100" s="58"/>
      <c r="SCO100" s="58"/>
      <c r="SCP100" s="58"/>
      <c r="SCQ100" s="58"/>
      <c r="SCR100" s="58"/>
      <c r="SCS100" s="58"/>
      <c r="SCT100" s="58"/>
      <c r="SCU100" s="58"/>
      <c r="SCV100" s="58"/>
      <c r="SCW100" s="58"/>
      <c r="SCX100" s="58"/>
      <c r="SCY100" s="58"/>
      <c r="SCZ100" s="58"/>
      <c r="SDA100" s="58"/>
      <c r="SDB100" s="58"/>
      <c r="SDC100" s="58"/>
      <c r="SDD100" s="58"/>
      <c r="SDE100" s="58"/>
      <c r="SDF100" s="58"/>
      <c r="SDG100" s="58"/>
      <c r="SDH100" s="58"/>
      <c r="SDI100" s="58"/>
      <c r="SDJ100" s="58"/>
      <c r="SDK100" s="58"/>
      <c r="SDL100" s="58"/>
      <c r="SDM100" s="58"/>
      <c r="SDN100" s="58"/>
      <c r="SDO100" s="58"/>
      <c r="SDP100" s="58"/>
      <c r="SDQ100" s="58"/>
      <c r="SDR100" s="58"/>
      <c r="SDS100" s="58"/>
      <c r="SDT100" s="58"/>
      <c r="SDU100" s="58"/>
      <c r="SDV100" s="58"/>
      <c r="SDW100" s="58"/>
      <c r="SDX100" s="58"/>
      <c r="SDY100" s="58"/>
      <c r="SDZ100" s="58"/>
      <c r="SEA100" s="58"/>
      <c r="SEB100" s="58"/>
      <c r="SEC100" s="58"/>
      <c r="SED100" s="58"/>
      <c r="SEE100" s="58"/>
      <c r="SEF100" s="58"/>
      <c r="SEG100" s="58"/>
      <c r="SEH100" s="58"/>
      <c r="SEI100" s="58"/>
      <c r="SEJ100" s="58"/>
      <c r="SEK100" s="58"/>
      <c r="SEL100" s="58"/>
      <c r="SEM100" s="58"/>
      <c r="SEN100" s="58"/>
      <c r="SEO100" s="58"/>
      <c r="SEP100" s="58"/>
      <c r="SEQ100" s="58"/>
      <c r="SER100" s="58"/>
      <c r="SES100" s="58"/>
      <c r="SET100" s="58"/>
      <c r="SEU100" s="58"/>
      <c r="SEV100" s="58"/>
      <c r="SEW100" s="58"/>
      <c r="SEX100" s="58"/>
      <c r="SEY100" s="58"/>
      <c r="SEZ100" s="58"/>
      <c r="SFA100" s="58"/>
      <c r="SFB100" s="58"/>
      <c r="SFC100" s="58"/>
      <c r="SFD100" s="58"/>
      <c r="SFE100" s="58"/>
      <c r="SFF100" s="58"/>
      <c r="SFG100" s="58"/>
      <c r="SFH100" s="58"/>
      <c r="SFI100" s="58"/>
      <c r="SFJ100" s="58"/>
      <c r="SFK100" s="58"/>
      <c r="SFL100" s="58"/>
      <c r="SFM100" s="58"/>
      <c r="SFN100" s="58"/>
      <c r="SFO100" s="58"/>
      <c r="SFP100" s="58"/>
      <c r="SFQ100" s="58"/>
      <c r="SFR100" s="58"/>
      <c r="SFS100" s="58"/>
      <c r="SFT100" s="58"/>
      <c r="SFU100" s="58"/>
      <c r="SFV100" s="58"/>
      <c r="SFW100" s="58"/>
      <c r="SFX100" s="58"/>
      <c r="SFY100" s="58"/>
      <c r="SFZ100" s="58"/>
      <c r="SGA100" s="58"/>
      <c r="SGB100" s="58"/>
      <c r="SGC100" s="58"/>
      <c r="SGD100" s="58"/>
      <c r="SGE100" s="58"/>
      <c r="SGF100" s="58"/>
      <c r="SGG100" s="58"/>
      <c r="SGH100" s="58"/>
      <c r="SGI100" s="58"/>
      <c r="SGJ100" s="58"/>
      <c r="SGK100" s="58"/>
      <c r="SGL100" s="58"/>
      <c r="SGM100" s="58"/>
      <c r="SGN100" s="58"/>
      <c r="SGO100" s="58"/>
      <c r="SGP100" s="58"/>
      <c r="SGQ100" s="58"/>
      <c r="SGR100" s="58"/>
      <c r="SGS100" s="58"/>
      <c r="SGT100" s="58"/>
      <c r="SGU100" s="58"/>
      <c r="SGV100" s="58"/>
      <c r="SGW100" s="58"/>
      <c r="SGX100" s="58"/>
      <c r="SGY100" s="58"/>
      <c r="SGZ100" s="58"/>
      <c r="SHA100" s="58"/>
      <c r="SHB100" s="58"/>
      <c r="SHC100" s="58"/>
      <c r="SHD100" s="58"/>
      <c r="SHE100" s="58"/>
      <c r="SHF100" s="58"/>
      <c r="SHG100" s="58"/>
      <c r="SHH100" s="58"/>
      <c r="SHI100" s="58"/>
      <c r="SHJ100" s="58"/>
      <c r="SHK100" s="58"/>
      <c r="SHL100" s="58"/>
      <c r="SHM100" s="58"/>
      <c r="SHN100" s="58"/>
      <c r="SHO100" s="58"/>
      <c r="SHP100" s="58"/>
      <c r="SHQ100" s="58"/>
      <c r="SHR100" s="58"/>
      <c r="SHS100" s="58"/>
      <c r="SHT100" s="58"/>
      <c r="SHU100" s="58"/>
      <c r="SHV100" s="58"/>
      <c r="SHW100" s="58"/>
      <c r="SHX100" s="58"/>
      <c r="SHY100" s="58"/>
      <c r="SHZ100" s="58"/>
      <c r="SIA100" s="58"/>
      <c r="SIB100" s="58"/>
      <c r="SIC100" s="58"/>
      <c r="SID100" s="58"/>
      <c r="SIE100" s="58"/>
      <c r="SIF100" s="58"/>
      <c r="SIG100" s="58"/>
      <c r="SIH100" s="58"/>
      <c r="SII100" s="58"/>
      <c r="SIJ100" s="58"/>
      <c r="SIK100" s="58"/>
      <c r="SIL100" s="58"/>
      <c r="SIM100" s="58"/>
      <c r="SIN100" s="58"/>
      <c r="SIO100" s="58"/>
      <c r="SIP100" s="58"/>
      <c r="SIQ100" s="58"/>
      <c r="SIR100" s="58"/>
      <c r="SIS100" s="58"/>
      <c r="SIT100" s="58"/>
      <c r="SIU100" s="58"/>
      <c r="SIV100" s="58"/>
      <c r="SIW100" s="58"/>
      <c r="SIX100" s="58"/>
      <c r="SIY100" s="58"/>
      <c r="SIZ100" s="58"/>
      <c r="SJA100" s="58"/>
      <c r="SJB100" s="58"/>
      <c r="SJC100" s="58"/>
      <c r="SJD100" s="58"/>
      <c r="SJE100" s="58"/>
      <c r="SJF100" s="58"/>
      <c r="SJG100" s="58"/>
      <c r="SJH100" s="58"/>
      <c r="SJI100" s="58"/>
      <c r="SJJ100" s="58"/>
      <c r="SJK100" s="58"/>
      <c r="SJL100" s="58"/>
      <c r="SJM100" s="58"/>
      <c r="SJN100" s="58"/>
      <c r="SJO100" s="58"/>
      <c r="SJP100" s="58"/>
      <c r="SJQ100" s="58"/>
      <c r="SJR100" s="58"/>
      <c r="SJS100" s="58"/>
      <c r="SJT100" s="58"/>
      <c r="SJU100" s="58"/>
      <c r="SJV100" s="58"/>
      <c r="SJW100" s="58"/>
      <c r="SJX100" s="58"/>
      <c r="SJY100" s="58"/>
      <c r="SJZ100" s="58"/>
      <c r="SKA100" s="58"/>
      <c r="SKB100" s="58"/>
      <c r="SKC100" s="58"/>
      <c r="SKD100" s="58"/>
      <c r="SKE100" s="58"/>
      <c r="SKF100" s="58"/>
      <c r="SKG100" s="58"/>
      <c r="SKH100" s="58"/>
      <c r="SKI100" s="58"/>
      <c r="SKJ100" s="58"/>
      <c r="SKK100" s="58"/>
      <c r="SKL100" s="58"/>
      <c r="SKM100" s="58"/>
      <c r="SKN100" s="58"/>
      <c r="SKO100" s="58"/>
      <c r="SKP100" s="58"/>
      <c r="SKQ100" s="58"/>
      <c r="SKR100" s="58"/>
      <c r="SKS100" s="58"/>
      <c r="SKT100" s="58"/>
      <c r="SKU100" s="58"/>
      <c r="SKV100" s="58"/>
      <c r="SKW100" s="58"/>
      <c r="SKX100" s="58"/>
      <c r="SKY100" s="58"/>
      <c r="SKZ100" s="58"/>
      <c r="SLA100" s="58"/>
      <c r="SLB100" s="58"/>
      <c r="SLC100" s="58"/>
      <c r="SLD100" s="58"/>
      <c r="SLE100" s="58"/>
      <c r="SLF100" s="58"/>
      <c r="SLG100" s="58"/>
      <c r="SLH100" s="58"/>
      <c r="SLI100" s="58"/>
      <c r="SLJ100" s="58"/>
      <c r="SLK100" s="58"/>
      <c r="SLL100" s="58"/>
      <c r="SLM100" s="58"/>
      <c r="SLN100" s="58"/>
      <c r="SLO100" s="58"/>
      <c r="SLP100" s="58"/>
      <c r="SLQ100" s="58"/>
      <c r="SLR100" s="58"/>
      <c r="SLS100" s="58"/>
      <c r="SLT100" s="58"/>
      <c r="SLU100" s="58"/>
      <c r="SLV100" s="58"/>
      <c r="SLW100" s="58"/>
      <c r="SLX100" s="58"/>
      <c r="SLY100" s="58"/>
      <c r="SLZ100" s="58"/>
      <c r="SMA100" s="58"/>
      <c r="SMB100" s="58"/>
      <c r="SMC100" s="58"/>
      <c r="SMD100" s="58"/>
      <c r="SME100" s="58"/>
      <c r="SMF100" s="58"/>
      <c r="SMG100" s="58"/>
      <c r="SMH100" s="58"/>
      <c r="SMI100" s="58"/>
      <c r="SMJ100" s="58"/>
      <c r="SMK100" s="58"/>
      <c r="SML100" s="58"/>
      <c r="SMM100" s="58"/>
      <c r="SMN100" s="58"/>
      <c r="SMO100" s="58"/>
      <c r="SMP100" s="58"/>
      <c r="SMQ100" s="58"/>
      <c r="SMR100" s="58"/>
      <c r="SMS100" s="58"/>
      <c r="SMT100" s="58"/>
      <c r="SMU100" s="58"/>
      <c r="SMV100" s="58"/>
      <c r="SMW100" s="58"/>
      <c r="SMX100" s="58"/>
      <c r="SMY100" s="58"/>
      <c r="SMZ100" s="58"/>
      <c r="SNA100" s="58"/>
      <c r="SNB100" s="58"/>
      <c r="SNC100" s="58"/>
      <c r="SND100" s="58"/>
      <c r="SNE100" s="58"/>
      <c r="SNF100" s="58"/>
      <c r="SNG100" s="58"/>
      <c r="SNH100" s="58"/>
      <c r="SNI100" s="58"/>
      <c r="SNJ100" s="58"/>
      <c r="SNK100" s="58"/>
      <c r="SNL100" s="58"/>
      <c r="SNM100" s="58"/>
      <c r="SNN100" s="58"/>
      <c r="SNO100" s="58"/>
      <c r="SNP100" s="58"/>
      <c r="SNQ100" s="58"/>
      <c r="SNR100" s="58"/>
      <c r="SNS100" s="58"/>
      <c r="SNT100" s="58"/>
      <c r="SNU100" s="58"/>
      <c r="SNV100" s="58"/>
      <c r="SNW100" s="58"/>
      <c r="SNX100" s="58"/>
      <c r="SNY100" s="58"/>
      <c r="SNZ100" s="58"/>
      <c r="SOA100" s="58"/>
      <c r="SOB100" s="58"/>
      <c r="SOC100" s="58"/>
      <c r="SOD100" s="58"/>
      <c r="SOE100" s="58"/>
      <c r="SOF100" s="58"/>
      <c r="SOG100" s="58"/>
      <c r="SOH100" s="58"/>
      <c r="SOI100" s="58"/>
      <c r="SOJ100" s="58"/>
      <c r="SOK100" s="58"/>
      <c r="SOL100" s="58"/>
      <c r="SOM100" s="58"/>
      <c r="SON100" s="58"/>
      <c r="SOO100" s="58"/>
      <c r="SOP100" s="58"/>
      <c r="SOQ100" s="58"/>
      <c r="SOR100" s="58"/>
      <c r="SOS100" s="58"/>
      <c r="SOT100" s="58"/>
      <c r="SOU100" s="58"/>
      <c r="SOV100" s="58"/>
      <c r="SOW100" s="58"/>
      <c r="SOX100" s="58"/>
      <c r="SOY100" s="58"/>
      <c r="SOZ100" s="58"/>
      <c r="SPA100" s="58"/>
      <c r="SPB100" s="58"/>
      <c r="SPC100" s="58"/>
      <c r="SPD100" s="58"/>
      <c r="SPE100" s="58"/>
      <c r="SPF100" s="58"/>
      <c r="SPG100" s="58"/>
      <c r="SPH100" s="58"/>
      <c r="SPI100" s="58"/>
      <c r="SPJ100" s="58"/>
      <c r="SPK100" s="58"/>
      <c r="SPL100" s="58"/>
      <c r="SPM100" s="58"/>
      <c r="SPN100" s="58"/>
      <c r="SPO100" s="58"/>
      <c r="SPP100" s="58"/>
      <c r="SPQ100" s="58"/>
      <c r="SPR100" s="58"/>
      <c r="SPS100" s="58"/>
      <c r="SPT100" s="58"/>
      <c r="SPU100" s="58"/>
      <c r="SPV100" s="58"/>
      <c r="SPW100" s="58"/>
      <c r="SPX100" s="58"/>
      <c r="SPY100" s="58"/>
      <c r="SPZ100" s="58"/>
      <c r="SQA100" s="58"/>
      <c r="SQB100" s="58"/>
      <c r="SQC100" s="58"/>
      <c r="SQD100" s="58"/>
      <c r="SQE100" s="58"/>
      <c r="SQF100" s="58"/>
      <c r="SQG100" s="58"/>
      <c r="SQH100" s="58"/>
      <c r="SQI100" s="58"/>
      <c r="SQJ100" s="58"/>
      <c r="SQK100" s="58"/>
      <c r="SQL100" s="58"/>
      <c r="SQM100" s="58"/>
      <c r="SQN100" s="58"/>
      <c r="SQO100" s="58"/>
      <c r="SQP100" s="58"/>
      <c r="SQQ100" s="58"/>
      <c r="SQR100" s="58"/>
      <c r="SQS100" s="58"/>
      <c r="SQT100" s="58"/>
      <c r="SQU100" s="58"/>
      <c r="SQV100" s="58"/>
      <c r="SQW100" s="58"/>
      <c r="SQX100" s="58"/>
      <c r="SQY100" s="58"/>
      <c r="SQZ100" s="58"/>
      <c r="SRA100" s="58"/>
      <c r="SRB100" s="58"/>
      <c r="SRC100" s="58"/>
      <c r="SRD100" s="58"/>
      <c r="SRE100" s="58"/>
      <c r="SRF100" s="58"/>
      <c r="SRG100" s="58"/>
      <c r="SRH100" s="58"/>
      <c r="SRI100" s="58"/>
      <c r="SRJ100" s="58"/>
      <c r="SRK100" s="58"/>
      <c r="SRL100" s="58"/>
      <c r="SRM100" s="58"/>
      <c r="SRN100" s="58"/>
      <c r="SRO100" s="58"/>
      <c r="SRP100" s="58"/>
      <c r="SRQ100" s="58"/>
      <c r="SRR100" s="58"/>
      <c r="SRS100" s="58"/>
      <c r="SRT100" s="58"/>
      <c r="SRU100" s="58"/>
      <c r="SRV100" s="58"/>
      <c r="SRW100" s="58"/>
      <c r="SRX100" s="58"/>
      <c r="SRY100" s="58"/>
      <c r="SRZ100" s="58"/>
      <c r="SSA100" s="58"/>
      <c r="SSB100" s="58"/>
      <c r="SSC100" s="58"/>
      <c r="SSD100" s="58"/>
      <c r="SSE100" s="58"/>
      <c r="SSF100" s="58"/>
      <c r="SSG100" s="58"/>
      <c r="SSH100" s="58"/>
      <c r="SSI100" s="58"/>
      <c r="SSJ100" s="58"/>
      <c r="SSK100" s="58"/>
      <c r="SSL100" s="58"/>
      <c r="SSM100" s="58"/>
      <c r="SSN100" s="58"/>
      <c r="SSO100" s="58"/>
      <c r="SSP100" s="58"/>
      <c r="SSQ100" s="58"/>
      <c r="SSR100" s="58"/>
      <c r="SSS100" s="58"/>
      <c r="SST100" s="58"/>
      <c r="SSU100" s="58"/>
      <c r="SSV100" s="58"/>
      <c r="SSW100" s="58"/>
      <c r="SSX100" s="58"/>
      <c r="SSY100" s="58"/>
      <c r="SSZ100" s="58"/>
      <c r="STA100" s="58"/>
      <c r="STB100" s="58"/>
      <c r="STC100" s="58"/>
      <c r="STD100" s="58"/>
      <c r="STE100" s="58"/>
      <c r="STF100" s="58"/>
      <c r="STG100" s="58"/>
      <c r="STH100" s="58"/>
      <c r="STI100" s="58"/>
      <c r="STJ100" s="58"/>
      <c r="STK100" s="58"/>
      <c r="STL100" s="58"/>
      <c r="STM100" s="58"/>
      <c r="STN100" s="58"/>
      <c r="STO100" s="58"/>
      <c r="STP100" s="58"/>
      <c r="STQ100" s="58"/>
      <c r="STR100" s="58"/>
      <c r="STS100" s="58"/>
      <c r="STT100" s="58"/>
      <c r="STU100" s="58"/>
      <c r="STV100" s="58"/>
      <c r="STW100" s="58"/>
      <c r="STX100" s="58"/>
      <c r="STY100" s="58"/>
      <c r="STZ100" s="58"/>
      <c r="SUA100" s="58"/>
      <c r="SUB100" s="58"/>
      <c r="SUC100" s="58"/>
      <c r="SUD100" s="58"/>
      <c r="SUE100" s="58"/>
      <c r="SUF100" s="58"/>
      <c r="SUG100" s="58"/>
      <c r="SUH100" s="58"/>
      <c r="SUI100" s="58"/>
      <c r="SUJ100" s="58"/>
      <c r="SUK100" s="58"/>
      <c r="SUL100" s="58"/>
      <c r="SUM100" s="58"/>
      <c r="SUN100" s="58"/>
      <c r="SUO100" s="58"/>
      <c r="SUP100" s="58"/>
      <c r="SUQ100" s="58"/>
      <c r="SUR100" s="58"/>
      <c r="SUS100" s="58"/>
      <c r="SUT100" s="58"/>
      <c r="SUU100" s="58"/>
      <c r="SUV100" s="58"/>
      <c r="SUW100" s="58"/>
      <c r="SUX100" s="58"/>
      <c r="SUY100" s="58"/>
      <c r="SUZ100" s="58"/>
      <c r="SVA100" s="58"/>
      <c r="SVB100" s="58"/>
      <c r="SVC100" s="58"/>
      <c r="SVD100" s="58"/>
      <c r="SVE100" s="58"/>
      <c r="SVF100" s="58"/>
      <c r="SVG100" s="58"/>
      <c r="SVH100" s="58"/>
      <c r="SVI100" s="58"/>
      <c r="SVJ100" s="58"/>
      <c r="SVK100" s="58"/>
      <c r="SVL100" s="58"/>
      <c r="SVM100" s="58"/>
      <c r="SVN100" s="58"/>
      <c r="SVO100" s="58"/>
      <c r="SVP100" s="58"/>
      <c r="SVQ100" s="58"/>
      <c r="SVR100" s="58"/>
      <c r="SVS100" s="58"/>
      <c r="SVT100" s="58"/>
      <c r="SVU100" s="58"/>
      <c r="SVV100" s="58"/>
      <c r="SVW100" s="58"/>
      <c r="SVX100" s="58"/>
      <c r="SVY100" s="58"/>
      <c r="SVZ100" s="58"/>
      <c r="SWA100" s="58"/>
      <c r="SWB100" s="58"/>
      <c r="SWC100" s="58"/>
      <c r="SWD100" s="58"/>
      <c r="SWE100" s="58"/>
      <c r="SWF100" s="58"/>
      <c r="SWG100" s="58"/>
      <c r="SWH100" s="58"/>
      <c r="SWI100" s="58"/>
      <c r="SWJ100" s="58"/>
      <c r="SWK100" s="58"/>
      <c r="SWL100" s="58"/>
      <c r="SWM100" s="58"/>
      <c r="SWN100" s="58"/>
      <c r="SWO100" s="58"/>
      <c r="SWP100" s="58"/>
      <c r="SWQ100" s="58"/>
      <c r="SWR100" s="58"/>
      <c r="SWS100" s="58"/>
      <c r="SWT100" s="58"/>
      <c r="SWU100" s="58"/>
      <c r="SWV100" s="58"/>
      <c r="SWW100" s="58"/>
      <c r="SWX100" s="58"/>
      <c r="SWY100" s="58"/>
      <c r="SWZ100" s="58"/>
      <c r="SXA100" s="58"/>
      <c r="SXB100" s="58"/>
      <c r="SXC100" s="58"/>
      <c r="SXD100" s="58"/>
      <c r="SXE100" s="58"/>
      <c r="SXF100" s="58"/>
      <c r="SXG100" s="58"/>
      <c r="SXH100" s="58"/>
      <c r="SXI100" s="58"/>
      <c r="SXJ100" s="58"/>
      <c r="SXK100" s="58"/>
      <c r="SXL100" s="58"/>
      <c r="SXM100" s="58"/>
      <c r="SXN100" s="58"/>
      <c r="SXO100" s="58"/>
      <c r="SXP100" s="58"/>
      <c r="SXQ100" s="58"/>
      <c r="SXR100" s="58"/>
      <c r="SXS100" s="58"/>
      <c r="SXT100" s="58"/>
      <c r="SXU100" s="58"/>
      <c r="SXV100" s="58"/>
      <c r="SXW100" s="58"/>
      <c r="SXX100" s="58"/>
      <c r="SXY100" s="58"/>
      <c r="SXZ100" s="58"/>
      <c r="SYA100" s="58"/>
      <c r="SYB100" s="58"/>
      <c r="SYC100" s="58"/>
      <c r="SYD100" s="58"/>
      <c r="SYE100" s="58"/>
      <c r="SYF100" s="58"/>
      <c r="SYG100" s="58"/>
      <c r="SYH100" s="58"/>
      <c r="SYI100" s="58"/>
      <c r="SYJ100" s="58"/>
      <c r="SYK100" s="58"/>
      <c r="SYL100" s="58"/>
      <c r="SYM100" s="58"/>
      <c r="SYN100" s="58"/>
      <c r="SYO100" s="58"/>
      <c r="SYP100" s="58"/>
      <c r="SYQ100" s="58"/>
      <c r="SYR100" s="58"/>
      <c r="SYS100" s="58"/>
      <c r="SYT100" s="58"/>
      <c r="SYU100" s="58"/>
      <c r="SYV100" s="58"/>
      <c r="SYW100" s="58"/>
      <c r="SYX100" s="58"/>
      <c r="SYY100" s="58"/>
      <c r="SYZ100" s="58"/>
      <c r="SZA100" s="58"/>
      <c r="SZB100" s="58"/>
      <c r="SZC100" s="58"/>
      <c r="SZD100" s="58"/>
      <c r="SZE100" s="58"/>
      <c r="SZF100" s="58"/>
      <c r="SZG100" s="58"/>
      <c r="SZH100" s="58"/>
      <c r="SZI100" s="58"/>
      <c r="SZJ100" s="58"/>
      <c r="SZK100" s="58"/>
      <c r="SZL100" s="58"/>
      <c r="SZM100" s="58"/>
      <c r="SZN100" s="58"/>
      <c r="SZO100" s="58"/>
      <c r="SZP100" s="58"/>
      <c r="SZQ100" s="58"/>
      <c r="SZR100" s="58"/>
      <c r="SZS100" s="58"/>
      <c r="SZT100" s="58"/>
      <c r="SZU100" s="58"/>
      <c r="SZV100" s="58"/>
      <c r="SZW100" s="58"/>
      <c r="SZX100" s="58"/>
      <c r="SZY100" s="58"/>
      <c r="SZZ100" s="58"/>
      <c r="TAA100" s="58"/>
      <c r="TAB100" s="58"/>
      <c r="TAC100" s="58"/>
      <c r="TAD100" s="58"/>
      <c r="TAE100" s="58"/>
      <c r="TAF100" s="58"/>
      <c r="TAG100" s="58"/>
      <c r="TAH100" s="58"/>
      <c r="TAI100" s="58"/>
      <c r="TAJ100" s="58"/>
      <c r="TAK100" s="58"/>
      <c r="TAL100" s="58"/>
      <c r="TAM100" s="58"/>
      <c r="TAN100" s="58"/>
      <c r="TAO100" s="58"/>
      <c r="TAP100" s="58"/>
      <c r="TAQ100" s="58"/>
      <c r="TAR100" s="58"/>
      <c r="TAS100" s="58"/>
      <c r="TAT100" s="58"/>
      <c r="TAU100" s="58"/>
      <c r="TAV100" s="58"/>
      <c r="TAW100" s="58"/>
      <c r="TAX100" s="58"/>
      <c r="TAY100" s="58"/>
      <c r="TAZ100" s="58"/>
      <c r="TBA100" s="58"/>
      <c r="TBB100" s="58"/>
      <c r="TBC100" s="58"/>
      <c r="TBD100" s="58"/>
      <c r="TBE100" s="58"/>
      <c r="TBF100" s="58"/>
      <c r="TBG100" s="58"/>
      <c r="TBH100" s="58"/>
      <c r="TBI100" s="58"/>
      <c r="TBJ100" s="58"/>
      <c r="TBK100" s="58"/>
      <c r="TBL100" s="58"/>
      <c r="TBM100" s="58"/>
      <c r="TBN100" s="58"/>
      <c r="TBO100" s="58"/>
      <c r="TBP100" s="58"/>
      <c r="TBQ100" s="58"/>
      <c r="TBR100" s="58"/>
      <c r="TBS100" s="58"/>
      <c r="TBT100" s="58"/>
      <c r="TBU100" s="58"/>
      <c r="TBV100" s="58"/>
      <c r="TBW100" s="58"/>
      <c r="TBX100" s="58"/>
      <c r="TBY100" s="58"/>
      <c r="TBZ100" s="58"/>
      <c r="TCA100" s="58"/>
      <c r="TCB100" s="58"/>
      <c r="TCC100" s="58"/>
      <c r="TCD100" s="58"/>
      <c r="TCE100" s="58"/>
      <c r="TCF100" s="58"/>
      <c r="TCG100" s="58"/>
      <c r="TCH100" s="58"/>
      <c r="TCI100" s="58"/>
      <c r="TCJ100" s="58"/>
      <c r="TCK100" s="58"/>
      <c r="TCL100" s="58"/>
      <c r="TCM100" s="58"/>
      <c r="TCN100" s="58"/>
      <c r="TCO100" s="58"/>
      <c r="TCP100" s="58"/>
      <c r="TCQ100" s="58"/>
      <c r="TCR100" s="58"/>
      <c r="TCS100" s="58"/>
      <c r="TCT100" s="58"/>
      <c r="TCU100" s="58"/>
      <c r="TCV100" s="58"/>
      <c r="TCW100" s="58"/>
      <c r="TCX100" s="58"/>
      <c r="TCY100" s="58"/>
      <c r="TCZ100" s="58"/>
      <c r="TDA100" s="58"/>
      <c r="TDB100" s="58"/>
      <c r="TDC100" s="58"/>
      <c r="TDD100" s="58"/>
      <c r="TDE100" s="58"/>
      <c r="TDF100" s="58"/>
      <c r="TDG100" s="58"/>
      <c r="TDH100" s="58"/>
      <c r="TDI100" s="58"/>
      <c r="TDJ100" s="58"/>
      <c r="TDK100" s="58"/>
      <c r="TDL100" s="58"/>
      <c r="TDM100" s="58"/>
      <c r="TDN100" s="58"/>
      <c r="TDO100" s="58"/>
      <c r="TDP100" s="58"/>
      <c r="TDQ100" s="58"/>
      <c r="TDR100" s="58"/>
      <c r="TDS100" s="58"/>
      <c r="TDT100" s="58"/>
      <c r="TDU100" s="58"/>
      <c r="TDV100" s="58"/>
      <c r="TDW100" s="58"/>
      <c r="TDX100" s="58"/>
      <c r="TDY100" s="58"/>
      <c r="TDZ100" s="58"/>
      <c r="TEA100" s="58"/>
      <c r="TEB100" s="58"/>
      <c r="TEC100" s="58"/>
      <c r="TED100" s="58"/>
      <c r="TEE100" s="58"/>
      <c r="TEF100" s="58"/>
      <c r="TEG100" s="58"/>
      <c r="TEH100" s="58"/>
      <c r="TEI100" s="58"/>
      <c r="TEJ100" s="58"/>
      <c r="TEK100" s="58"/>
      <c r="TEL100" s="58"/>
      <c r="TEM100" s="58"/>
      <c r="TEN100" s="58"/>
      <c r="TEO100" s="58"/>
      <c r="TEP100" s="58"/>
      <c r="TEQ100" s="58"/>
      <c r="TER100" s="58"/>
      <c r="TES100" s="58"/>
      <c r="TET100" s="58"/>
      <c r="TEU100" s="58"/>
      <c r="TEV100" s="58"/>
      <c r="TEW100" s="58"/>
      <c r="TEX100" s="58"/>
      <c r="TEY100" s="58"/>
      <c r="TEZ100" s="58"/>
      <c r="TFA100" s="58"/>
      <c r="TFB100" s="58"/>
      <c r="TFC100" s="58"/>
      <c r="TFD100" s="58"/>
      <c r="TFE100" s="58"/>
      <c r="TFF100" s="58"/>
      <c r="TFG100" s="58"/>
      <c r="TFH100" s="58"/>
      <c r="TFI100" s="58"/>
      <c r="TFJ100" s="58"/>
      <c r="TFK100" s="58"/>
      <c r="TFL100" s="58"/>
      <c r="TFM100" s="58"/>
      <c r="TFN100" s="58"/>
      <c r="TFO100" s="58"/>
      <c r="TFP100" s="58"/>
      <c r="TFQ100" s="58"/>
      <c r="TFR100" s="58"/>
      <c r="TFS100" s="58"/>
      <c r="TFT100" s="58"/>
      <c r="TFU100" s="58"/>
      <c r="TFV100" s="58"/>
      <c r="TFW100" s="58"/>
      <c r="TFX100" s="58"/>
      <c r="TFY100" s="58"/>
      <c r="TFZ100" s="58"/>
      <c r="TGA100" s="58"/>
      <c r="TGB100" s="58"/>
      <c r="TGC100" s="58"/>
      <c r="TGD100" s="58"/>
      <c r="TGE100" s="58"/>
      <c r="TGF100" s="58"/>
      <c r="TGG100" s="58"/>
      <c r="TGH100" s="58"/>
      <c r="TGI100" s="58"/>
      <c r="TGJ100" s="58"/>
      <c r="TGK100" s="58"/>
      <c r="TGL100" s="58"/>
      <c r="TGM100" s="58"/>
      <c r="TGN100" s="58"/>
      <c r="TGO100" s="58"/>
      <c r="TGP100" s="58"/>
      <c r="TGQ100" s="58"/>
      <c r="TGR100" s="58"/>
      <c r="TGS100" s="58"/>
      <c r="TGT100" s="58"/>
      <c r="TGU100" s="58"/>
      <c r="TGV100" s="58"/>
      <c r="TGW100" s="58"/>
      <c r="TGX100" s="58"/>
      <c r="TGY100" s="58"/>
      <c r="TGZ100" s="58"/>
      <c r="THA100" s="58"/>
      <c r="THB100" s="58"/>
      <c r="THC100" s="58"/>
      <c r="THD100" s="58"/>
      <c r="THE100" s="58"/>
      <c r="THF100" s="58"/>
      <c r="THG100" s="58"/>
      <c r="THH100" s="58"/>
      <c r="THI100" s="58"/>
      <c r="THJ100" s="58"/>
      <c r="THK100" s="58"/>
      <c r="THL100" s="58"/>
      <c r="THM100" s="58"/>
      <c r="THN100" s="58"/>
      <c r="THO100" s="58"/>
      <c r="THP100" s="58"/>
      <c r="THQ100" s="58"/>
      <c r="THR100" s="58"/>
      <c r="THS100" s="58"/>
      <c r="THT100" s="58"/>
      <c r="THU100" s="58"/>
      <c r="THV100" s="58"/>
      <c r="THW100" s="58"/>
      <c r="THX100" s="58"/>
      <c r="THY100" s="58"/>
      <c r="THZ100" s="58"/>
      <c r="TIA100" s="58"/>
      <c r="TIB100" s="58"/>
      <c r="TIC100" s="58"/>
      <c r="TID100" s="58"/>
      <c r="TIE100" s="58"/>
      <c r="TIF100" s="58"/>
      <c r="TIG100" s="58"/>
      <c r="TIH100" s="58"/>
      <c r="TII100" s="58"/>
      <c r="TIJ100" s="58"/>
      <c r="TIK100" s="58"/>
      <c r="TIL100" s="58"/>
      <c r="TIM100" s="58"/>
      <c r="TIN100" s="58"/>
      <c r="TIO100" s="58"/>
      <c r="TIP100" s="58"/>
      <c r="TIQ100" s="58"/>
      <c r="TIR100" s="58"/>
      <c r="TIS100" s="58"/>
      <c r="TIT100" s="58"/>
      <c r="TIU100" s="58"/>
      <c r="TIV100" s="58"/>
      <c r="TIW100" s="58"/>
      <c r="TIX100" s="58"/>
      <c r="TIY100" s="58"/>
      <c r="TIZ100" s="58"/>
      <c r="TJA100" s="58"/>
      <c r="TJB100" s="58"/>
      <c r="TJC100" s="58"/>
      <c r="TJD100" s="58"/>
      <c r="TJE100" s="58"/>
      <c r="TJF100" s="58"/>
      <c r="TJG100" s="58"/>
      <c r="TJH100" s="58"/>
      <c r="TJI100" s="58"/>
      <c r="TJJ100" s="58"/>
      <c r="TJK100" s="58"/>
      <c r="TJL100" s="58"/>
      <c r="TJM100" s="58"/>
      <c r="TJN100" s="58"/>
      <c r="TJO100" s="58"/>
      <c r="TJP100" s="58"/>
      <c r="TJQ100" s="58"/>
      <c r="TJR100" s="58"/>
      <c r="TJS100" s="58"/>
      <c r="TJT100" s="58"/>
      <c r="TJU100" s="58"/>
      <c r="TJV100" s="58"/>
      <c r="TJW100" s="58"/>
      <c r="TJX100" s="58"/>
      <c r="TJY100" s="58"/>
      <c r="TJZ100" s="58"/>
      <c r="TKA100" s="58"/>
      <c r="TKB100" s="58"/>
      <c r="TKC100" s="58"/>
      <c r="TKD100" s="58"/>
      <c r="TKE100" s="58"/>
      <c r="TKF100" s="58"/>
      <c r="TKG100" s="58"/>
      <c r="TKH100" s="58"/>
      <c r="TKI100" s="58"/>
      <c r="TKJ100" s="58"/>
      <c r="TKK100" s="58"/>
      <c r="TKL100" s="58"/>
      <c r="TKM100" s="58"/>
      <c r="TKN100" s="58"/>
      <c r="TKO100" s="58"/>
      <c r="TKP100" s="58"/>
      <c r="TKQ100" s="58"/>
      <c r="TKR100" s="58"/>
      <c r="TKS100" s="58"/>
      <c r="TKT100" s="58"/>
      <c r="TKU100" s="58"/>
      <c r="TKV100" s="58"/>
      <c r="TKW100" s="58"/>
      <c r="TKX100" s="58"/>
      <c r="TKY100" s="58"/>
      <c r="TKZ100" s="58"/>
      <c r="TLA100" s="58"/>
      <c r="TLB100" s="58"/>
      <c r="TLC100" s="58"/>
      <c r="TLD100" s="58"/>
      <c r="TLE100" s="58"/>
      <c r="TLF100" s="58"/>
      <c r="TLG100" s="58"/>
      <c r="TLH100" s="58"/>
      <c r="TLI100" s="58"/>
      <c r="TLJ100" s="58"/>
      <c r="TLK100" s="58"/>
      <c r="TLL100" s="58"/>
      <c r="TLM100" s="58"/>
      <c r="TLN100" s="58"/>
      <c r="TLO100" s="58"/>
      <c r="TLP100" s="58"/>
      <c r="TLQ100" s="58"/>
      <c r="TLR100" s="58"/>
      <c r="TLS100" s="58"/>
      <c r="TLT100" s="58"/>
      <c r="TLU100" s="58"/>
      <c r="TLV100" s="58"/>
      <c r="TLW100" s="58"/>
      <c r="TLX100" s="58"/>
      <c r="TLY100" s="58"/>
      <c r="TLZ100" s="58"/>
      <c r="TMA100" s="58"/>
      <c r="TMB100" s="58"/>
      <c r="TMC100" s="58"/>
      <c r="TMD100" s="58"/>
      <c r="TME100" s="58"/>
      <c r="TMF100" s="58"/>
      <c r="TMG100" s="58"/>
      <c r="TMH100" s="58"/>
      <c r="TMI100" s="58"/>
      <c r="TMJ100" s="58"/>
      <c r="TMK100" s="58"/>
      <c r="TML100" s="58"/>
      <c r="TMM100" s="58"/>
      <c r="TMN100" s="58"/>
      <c r="TMO100" s="58"/>
      <c r="TMP100" s="58"/>
      <c r="TMQ100" s="58"/>
      <c r="TMR100" s="58"/>
      <c r="TMS100" s="58"/>
      <c r="TMT100" s="58"/>
      <c r="TMU100" s="58"/>
      <c r="TMV100" s="58"/>
      <c r="TMW100" s="58"/>
      <c r="TMX100" s="58"/>
      <c r="TMY100" s="58"/>
      <c r="TMZ100" s="58"/>
      <c r="TNA100" s="58"/>
      <c r="TNB100" s="58"/>
      <c r="TNC100" s="58"/>
      <c r="TND100" s="58"/>
      <c r="TNE100" s="58"/>
      <c r="TNF100" s="58"/>
      <c r="TNG100" s="58"/>
      <c r="TNH100" s="58"/>
      <c r="TNI100" s="58"/>
      <c r="TNJ100" s="58"/>
      <c r="TNK100" s="58"/>
      <c r="TNL100" s="58"/>
      <c r="TNM100" s="58"/>
      <c r="TNN100" s="58"/>
      <c r="TNO100" s="58"/>
      <c r="TNP100" s="58"/>
      <c r="TNQ100" s="58"/>
      <c r="TNR100" s="58"/>
      <c r="TNS100" s="58"/>
      <c r="TNT100" s="58"/>
      <c r="TNU100" s="58"/>
      <c r="TNV100" s="58"/>
      <c r="TNW100" s="58"/>
      <c r="TNX100" s="58"/>
      <c r="TNY100" s="58"/>
      <c r="TNZ100" s="58"/>
      <c r="TOA100" s="58"/>
      <c r="TOB100" s="58"/>
      <c r="TOC100" s="58"/>
      <c r="TOD100" s="58"/>
      <c r="TOE100" s="58"/>
      <c r="TOF100" s="58"/>
      <c r="TOG100" s="58"/>
      <c r="TOH100" s="58"/>
      <c r="TOI100" s="58"/>
      <c r="TOJ100" s="58"/>
      <c r="TOK100" s="58"/>
      <c r="TOL100" s="58"/>
      <c r="TOM100" s="58"/>
      <c r="TON100" s="58"/>
      <c r="TOO100" s="58"/>
      <c r="TOP100" s="58"/>
      <c r="TOQ100" s="58"/>
      <c r="TOR100" s="58"/>
      <c r="TOS100" s="58"/>
      <c r="TOT100" s="58"/>
      <c r="TOU100" s="58"/>
      <c r="TOV100" s="58"/>
      <c r="TOW100" s="58"/>
      <c r="TOX100" s="58"/>
      <c r="TOY100" s="58"/>
      <c r="TOZ100" s="58"/>
      <c r="TPA100" s="58"/>
      <c r="TPB100" s="58"/>
      <c r="TPC100" s="58"/>
      <c r="TPD100" s="58"/>
      <c r="TPE100" s="58"/>
      <c r="TPF100" s="58"/>
      <c r="TPG100" s="58"/>
      <c r="TPH100" s="58"/>
      <c r="TPI100" s="58"/>
      <c r="TPJ100" s="58"/>
      <c r="TPK100" s="58"/>
      <c r="TPL100" s="58"/>
      <c r="TPM100" s="58"/>
      <c r="TPN100" s="58"/>
      <c r="TPO100" s="58"/>
      <c r="TPP100" s="58"/>
      <c r="TPQ100" s="58"/>
      <c r="TPR100" s="58"/>
      <c r="TPS100" s="58"/>
      <c r="TPT100" s="58"/>
      <c r="TPU100" s="58"/>
      <c r="TPV100" s="58"/>
      <c r="TPW100" s="58"/>
      <c r="TPX100" s="58"/>
      <c r="TPY100" s="58"/>
      <c r="TPZ100" s="58"/>
      <c r="TQA100" s="58"/>
      <c r="TQB100" s="58"/>
      <c r="TQC100" s="58"/>
      <c r="TQD100" s="58"/>
      <c r="TQE100" s="58"/>
      <c r="TQF100" s="58"/>
      <c r="TQG100" s="58"/>
      <c r="TQH100" s="58"/>
      <c r="TQI100" s="58"/>
      <c r="TQJ100" s="58"/>
      <c r="TQK100" s="58"/>
      <c r="TQL100" s="58"/>
      <c r="TQM100" s="58"/>
      <c r="TQN100" s="58"/>
      <c r="TQO100" s="58"/>
      <c r="TQP100" s="58"/>
      <c r="TQQ100" s="58"/>
      <c r="TQR100" s="58"/>
      <c r="TQS100" s="58"/>
      <c r="TQT100" s="58"/>
      <c r="TQU100" s="58"/>
      <c r="TQV100" s="58"/>
      <c r="TQW100" s="58"/>
      <c r="TQX100" s="58"/>
      <c r="TQY100" s="58"/>
      <c r="TQZ100" s="58"/>
      <c r="TRA100" s="58"/>
      <c r="TRB100" s="58"/>
      <c r="TRC100" s="58"/>
      <c r="TRD100" s="58"/>
      <c r="TRE100" s="58"/>
      <c r="TRF100" s="58"/>
      <c r="TRG100" s="58"/>
      <c r="TRH100" s="58"/>
      <c r="TRI100" s="58"/>
      <c r="TRJ100" s="58"/>
      <c r="TRK100" s="58"/>
      <c r="TRL100" s="58"/>
      <c r="TRM100" s="58"/>
      <c r="TRN100" s="58"/>
      <c r="TRO100" s="58"/>
      <c r="TRP100" s="58"/>
      <c r="TRQ100" s="58"/>
      <c r="TRR100" s="58"/>
      <c r="TRS100" s="58"/>
      <c r="TRT100" s="58"/>
      <c r="TRU100" s="58"/>
      <c r="TRV100" s="58"/>
      <c r="TRW100" s="58"/>
      <c r="TRX100" s="58"/>
      <c r="TRY100" s="58"/>
      <c r="TRZ100" s="58"/>
      <c r="TSA100" s="58"/>
      <c r="TSB100" s="58"/>
      <c r="TSC100" s="58"/>
      <c r="TSD100" s="58"/>
      <c r="TSE100" s="58"/>
      <c r="TSF100" s="58"/>
      <c r="TSG100" s="58"/>
      <c r="TSH100" s="58"/>
      <c r="TSI100" s="58"/>
      <c r="TSJ100" s="58"/>
      <c r="TSK100" s="58"/>
      <c r="TSL100" s="58"/>
      <c r="TSM100" s="58"/>
      <c r="TSN100" s="58"/>
      <c r="TSO100" s="58"/>
      <c r="TSP100" s="58"/>
      <c r="TSQ100" s="58"/>
      <c r="TSR100" s="58"/>
      <c r="TSS100" s="58"/>
      <c r="TST100" s="58"/>
      <c r="TSU100" s="58"/>
      <c r="TSV100" s="58"/>
      <c r="TSW100" s="58"/>
      <c r="TSX100" s="58"/>
      <c r="TSY100" s="58"/>
      <c r="TSZ100" s="58"/>
      <c r="TTA100" s="58"/>
      <c r="TTB100" s="58"/>
      <c r="TTC100" s="58"/>
      <c r="TTD100" s="58"/>
      <c r="TTE100" s="58"/>
      <c r="TTF100" s="58"/>
      <c r="TTG100" s="58"/>
      <c r="TTH100" s="58"/>
      <c r="TTI100" s="58"/>
      <c r="TTJ100" s="58"/>
      <c r="TTK100" s="58"/>
      <c r="TTL100" s="58"/>
      <c r="TTM100" s="58"/>
      <c r="TTN100" s="58"/>
      <c r="TTO100" s="58"/>
      <c r="TTP100" s="58"/>
      <c r="TTQ100" s="58"/>
      <c r="TTR100" s="58"/>
      <c r="TTS100" s="58"/>
      <c r="TTT100" s="58"/>
      <c r="TTU100" s="58"/>
      <c r="TTV100" s="58"/>
      <c r="TTW100" s="58"/>
      <c r="TTX100" s="58"/>
      <c r="TTY100" s="58"/>
      <c r="TTZ100" s="58"/>
      <c r="TUA100" s="58"/>
      <c r="TUB100" s="58"/>
      <c r="TUC100" s="58"/>
      <c r="TUD100" s="58"/>
      <c r="TUE100" s="58"/>
      <c r="TUF100" s="58"/>
      <c r="TUG100" s="58"/>
      <c r="TUH100" s="58"/>
      <c r="TUI100" s="58"/>
      <c r="TUJ100" s="58"/>
      <c r="TUK100" s="58"/>
      <c r="TUL100" s="58"/>
      <c r="TUM100" s="58"/>
      <c r="TUN100" s="58"/>
      <c r="TUO100" s="58"/>
      <c r="TUP100" s="58"/>
      <c r="TUQ100" s="58"/>
      <c r="TUR100" s="58"/>
      <c r="TUS100" s="58"/>
      <c r="TUT100" s="58"/>
      <c r="TUU100" s="58"/>
      <c r="TUV100" s="58"/>
      <c r="TUW100" s="58"/>
      <c r="TUX100" s="58"/>
      <c r="TUY100" s="58"/>
      <c r="TUZ100" s="58"/>
      <c r="TVA100" s="58"/>
      <c r="TVB100" s="58"/>
      <c r="TVC100" s="58"/>
      <c r="TVD100" s="58"/>
      <c r="TVE100" s="58"/>
      <c r="TVF100" s="58"/>
      <c r="TVG100" s="58"/>
      <c r="TVH100" s="58"/>
      <c r="TVI100" s="58"/>
      <c r="TVJ100" s="58"/>
      <c r="TVK100" s="58"/>
      <c r="TVL100" s="58"/>
      <c r="TVM100" s="58"/>
      <c r="TVN100" s="58"/>
      <c r="TVO100" s="58"/>
      <c r="TVP100" s="58"/>
      <c r="TVQ100" s="58"/>
      <c r="TVR100" s="58"/>
      <c r="TVS100" s="58"/>
      <c r="TVT100" s="58"/>
      <c r="TVU100" s="58"/>
      <c r="TVV100" s="58"/>
      <c r="TVW100" s="58"/>
      <c r="TVX100" s="58"/>
      <c r="TVY100" s="58"/>
      <c r="TVZ100" s="58"/>
      <c r="TWA100" s="58"/>
      <c r="TWB100" s="58"/>
      <c r="TWC100" s="58"/>
      <c r="TWD100" s="58"/>
      <c r="TWE100" s="58"/>
      <c r="TWF100" s="58"/>
      <c r="TWG100" s="58"/>
      <c r="TWH100" s="58"/>
      <c r="TWI100" s="58"/>
      <c r="TWJ100" s="58"/>
      <c r="TWK100" s="58"/>
      <c r="TWL100" s="58"/>
      <c r="TWM100" s="58"/>
      <c r="TWN100" s="58"/>
      <c r="TWO100" s="58"/>
      <c r="TWP100" s="58"/>
      <c r="TWQ100" s="58"/>
      <c r="TWR100" s="58"/>
      <c r="TWS100" s="58"/>
      <c r="TWT100" s="58"/>
      <c r="TWU100" s="58"/>
      <c r="TWV100" s="58"/>
      <c r="TWW100" s="58"/>
      <c r="TWX100" s="58"/>
      <c r="TWY100" s="58"/>
      <c r="TWZ100" s="58"/>
      <c r="TXA100" s="58"/>
      <c r="TXB100" s="58"/>
      <c r="TXC100" s="58"/>
      <c r="TXD100" s="58"/>
      <c r="TXE100" s="58"/>
      <c r="TXF100" s="58"/>
      <c r="TXG100" s="58"/>
      <c r="TXH100" s="58"/>
      <c r="TXI100" s="58"/>
      <c r="TXJ100" s="58"/>
      <c r="TXK100" s="58"/>
      <c r="TXL100" s="58"/>
      <c r="TXM100" s="58"/>
      <c r="TXN100" s="58"/>
      <c r="TXO100" s="58"/>
      <c r="TXP100" s="58"/>
      <c r="TXQ100" s="58"/>
      <c r="TXR100" s="58"/>
      <c r="TXS100" s="58"/>
      <c r="TXT100" s="58"/>
      <c r="TXU100" s="58"/>
      <c r="TXV100" s="58"/>
      <c r="TXW100" s="58"/>
      <c r="TXX100" s="58"/>
      <c r="TXY100" s="58"/>
      <c r="TXZ100" s="58"/>
      <c r="TYA100" s="58"/>
      <c r="TYB100" s="58"/>
      <c r="TYC100" s="58"/>
      <c r="TYD100" s="58"/>
      <c r="TYE100" s="58"/>
      <c r="TYF100" s="58"/>
      <c r="TYG100" s="58"/>
      <c r="TYH100" s="58"/>
      <c r="TYI100" s="58"/>
      <c r="TYJ100" s="58"/>
      <c r="TYK100" s="58"/>
      <c r="TYL100" s="58"/>
      <c r="TYM100" s="58"/>
      <c r="TYN100" s="58"/>
      <c r="TYO100" s="58"/>
      <c r="TYP100" s="58"/>
      <c r="TYQ100" s="58"/>
      <c r="TYR100" s="58"/>
      <c r="TYS100" s="58"/>
      <c r="TYT100" s="58"/>
      <c r="TYU100" s="58"/>
      <c r="TYV100" s="58"/>
      <c r="TYW100" s="58"/>
      <c r="TYX100" s="58"/>
      <c r="TYY100" s="58"/>
      <c r="TYZ100" s="58"/>
      <c r="TZA100" s="58"/>
      <c r="TZB100" s="58"/>
      <c r="TZC100" s="58"/>
      <c r="TZD100" s="58"/>
      <c r="TZE100" s="58"/>
      <c r="TZF100" s="58"/>
      <c r="TZG100" s="58"/>
      <c r="TZH100" s="58"/>
      <c r="TZI100" s="58"/>
      <c r="TZJ100" s="58"/>
      <c r="TZK100" s="58"/>
      <c r="TZL100" s="58"/>
      <c r="TZM100" s="58"/>
      <c r="TZN100" s="58"/>
      <c r="TZO100" s="58"/>
      <c r="TZP100" s="58"/>
      <c r="TZQ100" s="58"/>
      <c r="TZR100" s="58"/>
      <c r="TZS100" s="58"/>
      <c r="TZT100" s="58"/>
      <c r="TZU100" s="58"/>
      <c r="TZV100" s="58"/>
      <c r="TZW100" s="58"/>
      <c r="TZX100" s="58"/>
      <c r="TZY100" s="58"/>
      <c r="TZZ100" s="58"/>
      <c r="UAA100" s="58"/>
      <c r="UAB100" s="58"/>
      <c r="UAC100" s="58"/>
      <c r="UAD100" s="58"/>
      <c r="UAE100" s="58"/>
      <c r="UAF100" s="58"/>
      <c r="UAG100" s="58"/>
      <c r="UAH100" s="58"/>
      <c r="UAI100" s="58"/>
      <c r="UAJ100" s="58"/>
      <c r="UAK100" s="58"/>
      <c r="UAL100" s="58"/>
      <c r="UAM100" s="58"/>
      <c r="UAN100" s="58"/>
      <c r="UAO100" s="58"/>
      <c r="UAP100" s="58"/>
      <c r="UAQ100" s="58"/>
      <c r="UAR100" s="58"/>
      <c r="UAS100" s="58"/>
      <c r="UAT100" s="58"/>
      <c r="UAU100" s="58"/>
      <c r="UAV100" s="58"/>
      <c r="UAW100" s="58"/>
      <c r="UAX100" s="58"/>
      <c r="UAY100" s="58"/>
      <c r="UAZ100" s="58"/>
      <c r="UBA100" s="58"/>
      <c r="UBB100" s="58"/>
      <c r="UBC100" s="58"/>
      <c r="UBD100" s="58"/>
      <c r="UBE100" s="58"/>
      <c r="UBF100" s="58"/>
      <c r="UBG100" s="58"/>
      <c r="UBH100" s="58"/>
      <c r="UBI100" s="58"/>
      <c r="UBJ100" s="58"/>
      <c r="UBK100" s="58"/>
      <c r="UBL100" s="58"/>
      <c r="UBM100" s="58"/>
      <c r="UBN100" s="58"/>
      <c r="UBO100" s="58"/>
      <c r="UBP100" s="58"/>
      <c r="UBQ100" s="58"/>
      <c r="UBR100" s="58"/>
      <c r="UBS100" s="58"/>
      <c r="UBT100" s="58"/>
      <c r="UBU100" s="58"/>
      <c r="UBV100" s="58"/>
      <c r="UBW100" s="58"/>
      <c r="UBX100" s="58"/>
      <c r="UBY100" s="58"/>
      <c r="UBZ100" s="58"/>
      <c r="UCA100" s="58"/>
      <c r="UCB100" s="58"/>
      <c r="UCC100" s="58"/>
      <c r="UCD100" s="58"/>
      <c r="UCE100" s="58"/>
      <c r="UCF100" s="58"/>
      <c r="UCG100" s="58"/>
      <c r="UCH100" s="58"/>
      <c r="UCI100" s="58"/>
      <c r="UCJ100" s="58"/>
      <c r="UCK100" s="58"/>
      <c r="UCL100" s="58"/>
      <c r="UCM100" s="58"/>
      <c r="UCN100" s="58"/>
      <c r="UCO100" s="58"/>
      <c r="UCP100" s="58"/>
      <c r="UCQ100" s="58"/>
      <c r="UCR100" s="58"/>
      <c r="UCS100" s="58"/>
      <c r="UCT100" s="58"/>
      <c r="UCU100" s="58"/>
      <c r="UCV100" s="58"/>
      <c r="UCW100" s="58"/>
      <c r="UCX100" s="58"/>
      <c r="UCY100" s="58"/>
      <c r="UCZ100" s="58"/>
      <c r="UDA100" s="58"/>
      <c r="UDB100" s="58"/>
      <c r="UDC100" s="58"/>
      <c r="UDD100" s="58"/>
      <c r="UDE100" s="58"/>
      <c r="UDF100" s="58"/>
      <c r="UDG100" s="58"/>
      <c r="UDH100" s="58"/>
      <c r="UDI100" s="58"/>
      <c r="UDJ100" s="58"/>
      <c r="UDK100" s="58"/>
      <c r="UDL100" s="58"/>
      <c r="UDM100" s="58"/>
      <c r="UDN100" s="58"/>
      <c r="UDO100" s="58"/>
      <c r="UDP100" s="58"/>
      <c r="UDQ100" s="58"/>
      <c r="UDR100" s="58"/>
      <c r="UDS100" s="58"/>
      <c r="UDT100" s="58"/>
      <c r="UDU100" s="58"/>
      <c r="UDV100" s="58"/>
      <c r="UDW100" s="58"/>
      <c r="UDX100" s="58"/>
      <c r="UDY100" s="58"/>
      <c r="UDZ100" s="58"/>
      <c r="UEA100" s="58"/>
      <c r="UEB100" s="58"/>
      <c r="UEC100" s="58"/>
      <c r="UED100" s="58"/>
      <c r="UEE100" s="58"/>
      <c r="UEF100" s="58"/>
      <c r="UEG100" s="58"/>
      <c r="UEH100" s="58"/>
      <c r="UEI100" s="58"/>
      <c r="UEJ100" s="58"/>
      <c r="UEK100" s="58"/>
      <c r="UEL100" s="58"/>
      <c r="UEM100" s="58"/>
      <c r="UEN100" s="58"/>
      <c r="UEO100" s="58"/>
      <c r="UEP100" s="58"/>
      <c r="UEQ100" s="58"/>
      <c r="UER100" s="58"/>
      <c r="UES100" s="58"/>
      <c r="UET100" s="58"/>
      <c r="UEU100" s="58"/>
      <c r="UEV100" s="58"/>
      <c r="UEW100" s="58"/>
      <c r="UEX100" s="58"/>
      <c r="UEY100" s="58"/>
      <c r="UEZ100" s="58"/>
      <c r="UFA100" s="58"/>
      <c r="UFB100" s="58"/>
      <c r="UFC100" s="58"/>
      <c r="UFD100" s="58"/>
      <c r="UFE100" s="58"/>
      <c r="UFF100" s="58"/>
      <c r="UFG100" s="58"/>
      <c r="UFH100" s="58"/>
      <c r="UFI100" s="58"/>
      <c r="UFJ100" s="58"/>
      <c r="UFK100" s="58"/>
      <c r="UFL100" s="58"/>
      <c r="UFM100" s="58"/>
      <c r="UFN100" s="58"/>
      <c r="UFO100" s="58"/>
      <c r="UFP100" s="58"/>
      <c r="UFQ100" s="58"/>
      <c r="UFR100" s="58"/>
      <c r="UFS100" s="58"/>
      <c r="UFT100" s="58"/>
      <c r="UFU100" s="58"/>
      <c r="UFV100" s="58"/>
      <c r="UFW100" s="58"/>
      <c r="UFX100" s="58"/>
      <c r="UFY100" s="58"/>
      <c r="UFZ100" s="58"/>
      <c r="UGA100" s="58"/>
      <c r="UGB100" s="58"/>
      <c r="UGC100" s="58"/>
      <c r="UGD100" s="58"/>
      <c r="UGE100" s="58"/>
      <c r="UGF100" s="58"/>
      <c r="UGG100" s="58"/>
      <c r="UGH100" s="58"/>
      <c r="UGI100" s="58"/>
      <c r="UGJ100" s="58"/>
      <c r="UGK100" s="58"/>
      <c r="UGL100" s="58"/>
      <c r="UGM100" s="58"/>
      <c r="UGN100" s="58"/>
      <c r="UGO100" s="58"/>
      <c r="UGP100" s="58"/>
      <c r="UGQ100" s="58"/>
      <c r="UGR100" s="58"/>
      <c r="UGS100" s="58"/>
      <c r="UGT100" s="58"/>
      <c r="UGU100" s="58"/>
      <c r="UGV100" s="58"/>
      <c r="UGW100" s="58"/>
      <c r="UGX100" s="58"/>
      <c r="UGY100" s="58"/>
      <c r="UGZ100" s="58"/>
      <c r="UHA100" s="58"/>
      <c r="UHB100" s="58"/>
      <c r="UHC100" s="58"/>
      <c r="UHD100" s="58"/>
      <c r="UHE100" s="58"/>
      <c r="UHF100" s="58"/>
      <c r="UHG100" s="58"/>
      <c r="UHH100" s="58"/>
      <c r="UHI100" s="58"/>
      <c r="UHJ100" s="58"/>
      <c r="UHK100" s="58"/>
      <c r="UHL100" s="58"/>
      <c r="UHM100" s="58"/>
      <c r="UHN100" s="58"/>
      <c r="UHO100" s="58"/>
      <c r="UHP100" s="58"/>
      <c r="UHQ100" s="58"/>
      <c r="UHR100" s="58"/>
      <c r="UHS100" s="58"/>
      <c r="UHT100" s="58"/>
      <c r="UHU100" s="58"/>
      <c r="UHV100" s="58"/>
      <c r="UHW100" s="58"/>
      <c r="UHX100" s="58"/>
      <c r="UHY100" s="58"/>
      <c r="UHZ100" s="58"/>
      <c r="UIA100" s="58"/>
      <c r="UIB100" s="58"/>
      <c r="UIC100" s="58"/>
      <c r="UID100" s="58"/>
      <c r="UIE100" s="58"/>
      <c r="UIF100" s="58"/>
      <c r="UIG100" s="58"/>
      <c r="UIH100" s="58"/>
      <c r="UII100" s="58"/>
      <c r="UIJ100" s="58"/>
      <c r="UIK100" s="58"/>
      <c r="UIL100" s="58"/>
      <c r="UIM100" s="58"/>
      <c r="UIN100" s="58"/>
      <c r="UIO100" s="58"/>
      <c r="UIP100" s="58"/>
      <c r="UIQ100" s="58"/>
      <c r="UIR100" s="58"/>
      <c r="UIS100" s="58"/>
      <c r="UIT100" s="58"/>
      <c r="UIU100" s="58"/>
      <c r="UIV100" s="58"/>
      <c r="UIW100" s="58"/>
      <c r="UIX100" s="58"/>
      <c r="UIY100" s="58"/>
      <c r="UIZ100" s="58"/>
      <c r="UJA100" s="58"/>
      <c r="UJB100" s="58"/>
      <c r="UJC100" s="58"/>
      <c r="UJD100" s="58"/>
      <c r="UJE100" s="58"/>
      <c r="UJF100" s="58"/>
      <c r="UJG100" s="58"/>
      <c r="UJH100" s="58"/>
      <c r="UJI100" s="58"/>
      <c r="UJJ100" s="58"/>
      <c r="UJK100" s="58"/>
      <c r="UJL100" s="58"/>
      <c r="UJM100" s="58"/>
      <c r="UJN100" s="58"/>
      <c r="UJO100" s="58"/>
      <c r="UJP100" s="58"/>
      <c r="UJQ100" s="58"/>
      <c r="UJR100" s="58"/>
      <c r="UJS100" s="58"/>
      <c r="UJT100" s="58"/>
      <c r="UJU100" s="58"/>
      <c r="UJV100" s="58"/>
      <c r="UJW100" s="58"/>
      <c r="UJX100" s="58"/>
      <c r="UJY100" s="58"/>
      <c r="UJZ100" s="58"/>
      <c r="UKA100" s="58"/>
      <c r="UKB100" s="58"/>
      <c r="UKC100" s="58"/>
      <c r="UKD100" s="58"/>
      <c r="UKE100" s="58"/>
      <c r="UKF100" s="58"/>
      <c r="UKG100" s="58"/>
      <c r="UKH100" s="58"/>
      <c r="UKI100" s="58"/>
      <c r="UKJ100" s="58"/>
      <c r="UKK100" s="58"/>
      <c r="UKL100" s="58"/>
      <c r="UKM100" s="58"/>
      <c r="UKN100" s="58"/>
      <c r="UKO100" s="58"/>
      <c r="UKP100" s="58"/>
      <c r="UKQ100" s="58"/>
      <c r="UKR100" s="58"/>
      <c r="UKS100" s="58"/>
      <c r="UKT100" s="58"/>
      <c r="UKU100" s="58"/>
      <c r="UKV100" s="58"/>
      <c r="UKW100" s="58"/>
      <c r="UKX100" s="58"/>
      <c r="UKY100" s="58"/>
      <c r="UKZ100" s="58"/>
      <c r="ULA100" s="58"/>
      <c r="ULB100" s="58"/>
      <c r="ULC100" s="58"/>
      <c r="ULD100" s="58"/>
      <c r="ULE100" s="58"/>
      <c r="ULF100" s="58"/>
      <c r="ULG100" s="58"/>
      <c r="ULH100" s="58"/>
      <c r="ULI100" s="58"/>
      <c r="ULJ100" s="58"/>
      <c r="ULK100" s="58"/>
      <c r="ULL100" s="58"/>
      <c r="ULM100" s="58"/>
      <c r="ULN100" s="58"/>
      <c r="ULO100" s="58"/>
      <c r="ULP100" s="58"/>
      <c r="ULQ100" s="58"/>
      <c r="ULR100" s="58"/>
      <c r="ULS100" s="58"/>
      <c r="ULT100" s="58"/>
      <c r="ULU100" s="58"/>
      <c r="ULV100" s="58"/>
      <c r="ULW100" s="58"/>
      <c r="ULX100" s="58"/>
      <c r="ULY100" s="58"/>
      <c r="ULZ100" s="58"/>
      <c r="UMA100" s="58"/>
      <c r="UMB100" s="58"/>
      <c r="UMC100" s="58"/>
      <c r="UMD100" s="58"/>
      <c r="UME100" s="58"/>
      <c r="UMF100" s="58"/>
      <c r="UMG100" s="58"/>
      <c r="UMH100" s="58"/>
      <c r="UMI100" s="58"/>
      <c r="UMJ100" s="58"/>
      <c r="UMK100" s="58"/>
      <c r="UML100" s="58"/>
      <c r="UMM100" s="58"/>
      <c r="UMN100" s="58"/>
      <c r="UMO100" s="58"/>
      <c r="UMP100" s="58"/>
      <c r="UMQ100" s="58"/>
      <c r="UMR100" s="58"/>
      <c r="UMS100" s="58"/>
      <c r="UMT100" s="58"/>
      <c r="UMU100" s="58"/>
      <c r="UMV100" s="58"/>
      <c r="UMW100" s="58"/>
      <c r="UMX100" s="58"/>
      <c r="UMY100" s="58"/>
      <c r="UMZ100" s="58"/>
      <c r="UNA100" s="58"/>
      <c r="UNB100" s="58"/>
      <c r="UNC100" s="58"/>
      <c r="UND100" s="58"/>
      <c r="UNE100" s="58"/>
      <c r="UNF100" s="58"/>
      <c r="UNG100" s="58"/>
      <c r="UNH100" s="58"/>
      <c r="UNI100" s="58"/>
      <c r="UNJ100" s="58"/>
      <c r="UNK100" s="58"/>
      <c r="UNL100" s="58"/>
      <c r="UNM100" s="58"/>
      <c r="UNN100" s="58"/>
      <c r="UNO100" s="58"/>
      <c r="UNP100" s="58"/>
      <c r="UNQ100" s="58"/>
      <c r="UNR100" s="58"/>
      <c r="UNS100" s="58"/>
      <c r="UNT100" s="58"/>
      <c r="UNU100" s="58"/>
      <c r="UNV100" s="58"/>
      <c r="UNW100" s="58"/>
      <c r="UNX100" s="58"/>
      <c r="UNY100" s="58"/>
      <c r="UNZ100" s="58"/>
      <c r="UOA100" s="58"/>
      <c r="UOB100" s="58"/>
      <c r="UOC100" s="58"/>
      <c r="UOD100" s="58"/>
      <c r="UOE100" s="58"/>
      <c r="UOF100" s="58"/>
      <c r="UOG100" s="58"/>
      <c r="UOH100" s="58"/>
      <c r="UOI100" s="58"/>
      <c r="UOJ100" s="58"/>
      <c r="UOK100" s="58"/>
      <c r="UOL100" s="58"/>
      <c r="UOM100" s="58"/>
      <c r="UON100" s="58"/>
      <c r="UOO100" s="58"/>
      <c r="UOP100" s="58"/>
      <c r="UOQ100" s="58"/>
      <c r="UOR100" s="58"/>
      <c r="UOS100" s="58"/>
      <c r="UOT100" s="58"/>
      <c r="UOU100" s="58"/>
      <c r="UOV100" s="58"/>
      <c r="UOW100" s="58"/>
      <c r="UOX100" s="58"/>
      <c r="UOY100" s="58"/>
      <c r="UOZ100" s="58"/>
      <c r="UPA100" s="58"/>
      <c r="UPB100" s="58"/>
      <c r="UPC100" s="58"/>
      <c r="UPD100" s="58"/>
      <c r="UPE100" s="58"/>
      <c r="UPF100" s="58"/>
      <c r="UPG100" s="58"/>
      <c r="UPH100" s="58"/>
      <c r="UPI100" s="58"/>
      <c r="UPJ100" s="58"/>
      <c r="UPK100" s="58"/>
      <c r="UPL100" s="58"/>
      <c r="UPM100" s="58"/>
      <c r="UPN100" s="58"/>
      <c r="UPO100" s="58"/>
      <c r="UPP100" s="58"/>
      <c r="UPQ100" s="58"/>
      <c r="UPR100" s="58"/>
      <c r="UPS100" s="58"/>
      <c r="UPT100" s="58"/>
      <c r="UPU100" s="58"/>
      <c r="UPV100" s="58"/>
      <c r="UPW100" s="58"/>
      <c r="UPX100" s="58"/>
      <c r="UPY100" s="58"/>
      <c r="UPZ100" s="58"/>
      <c r="UQA100" s="58"/>
      <c r="UQB100" s="58"/>
      <c r="UQC100" s="58"/>
      <c r="UQD100" s="58"/>
      <c r="UQE100" s="58"/>
      <c r="UQF100" s="58"/>
      <c r="UQG100" s="58"/>
      <c r="UQH100" s="58"/>
      <c r="UQI100" s="58"/>
      <c r="UQJ100" s="58"/>
      <c r="UQK100" s="58"/>
      <c r="UQL100" s="58"/>
      <c r="UQM100" s="58"/>
      <c r="UQN100" s="58"/>
      <c r="UQO100" s="58"/>
      <c r="UQP100" s="58"/>
      <c r="UQQ100" s="58"/>
      <c r="UQR100" s="58"/>
      <c r="UQS100" s="58"/>
      <c r="UQT100" s="58"/>
      <c r="UQU100" s="58"/>
      <c r="UQV100" s="58"/>
      <c r="UQW100" s="58"/>
      <c r="UQX100" s="58"/>
      <c r="UQY100" s="58"/>
      <c r="UQZ100" s="58"/>
      <c r="URA100" s="58"/>
      <c r="URB100" s="58"/>
      <c r="URC100" s="58"/>
      <c r="URD100" s="58"/>
      <c r="URE100" s="58"/>
      <c r="URF100" s="58"/>
      <c r="URG100" s="58"/>
      <c r="URH100" s="58"/>
      <c r="URI100" s="58"/>
      <c r="URJ100" s="58"/>
      <c r="URK100" s="58"/>
      <c r="URL100" s="58"/>
      <c r="URM100" s="58"/>
      <c r="URN100" s="58"/>
      <c r="URO100" s="58"/>
      <c r="URP100" s="58"/>
      <c r="URQ100" s="58"/>
      <c r="URR100" s="58"/>
      <c r="URS100" s="58"/>
      <c r="URT100" s="58"/>
      <c r="URU100" s="58"/>
      <c r="URV100" s="58"/>
      <c r="URW100" s="58"/>
      <c r="URX100" s="58"/>
      <c r="URY100" s="58"/>
      <c r="URZ100" s="58"/>
      <c r="USA100" s="58"/>
      <c r="USB100" s="58"/>
      <c r="USC100" s="58"/>
      <c r="USD100" s="58"/>
      <c r="USE100" s="58"/>
      <c r="USF100" s="58"/>
      <c r="USG100" s="58"/>
      <c r="USH100" s="58"/>
      <c r="USI100" s="58"/>
      <c r="USJ100" s="58"/>
      <c r="USK100" s="58"/>
      <c r="USL100" s="58"/>
      <c r="USM100" s="58"/>
      <c r="USN100" s="58"/>
      <c r="USO100" s="58"/>
      <c r="USP100" s="58"/>
      <c r="USQ100" s="58"/>
      <c r="USR100" s="58"/>
      <c r="USS100" s="58"/>
      <c r="UST100" s="58"/>
      <c r="USU100" s="58"/>
      <c r="USV100" s="58"/>
      <c r="USW100" s="58"/>
      <c r="USX100" s="58"/>
      <c r="USY100" s="58"/>
      <c r="USZ100" s="58"/>
      <c r="UTA100" s="58"/>
      <c r="UTB100" s="58"/>
      <c r="UTC100" s="58"/>
      <c r="UTD100" s="58"/>
      <c r="UTE100" s="58"/>
      <c r="UTF100" s="58"/>
      <c r="UTG100" s="58"/>
      <c r="UTH100" s="58"/>
      <c r="UTI100" s="58"/>
      <c r="UTJ100" s="58"/>
      <c r="UTK100" s="58"/>
      <c r="UTL100" s="58"/>
      <c r="UTM100" s="58"/>
      <c r="UTN100" s="58"/>
      <c r="UTO100" s="58"/>
      <c r="UTP100" s="58"/>
      <c r="UTQ100" s="58"/>
      <c r="UTR100" s="58"/>
      <c r="UTS100" s="58"/>
      <c r="UTT100" s="58"/>
      <c r="UTU100" s="58"/>
      <c r="UTV100" s="58"/>
      <c r="UTW100" s="58"/>
      <c r="UTX100" s="58"/>
      <c r="UTY100" s="58"/>
      <c r="UTZ100" s="58"/>
      <c r="UUA100" s="58"/>
      <c r="UUB100" s="58"/>
      <c r="UUC100" s="58"/>
      <c r="UUD100" s="58"/>
      <c r="UUE100" s="58"/>
      <c r="UUF100" s="58"/>
      <c r="UUG100" s="58"/>
      <c r="UUH100" s="58"/>
      <c r="UUI100" s="58"/>
      <c r="UUJ100" s="58"/>
      <c r="UUK100" s="58"/>
      <c r="UUL100" s="58"/>
      <c r="UUM100" s="58"/>
      <c r="UUN100" s="58"/>
      <c r="UUO100" s="58"/>
      <c r="UUP100" s="58"/>
      <c r="UUQ100" s="58"/>
      <c r="UUR100" s="58"/>
      <c r="UUS100" s="58"/>
      <c r="UUT100" s="58"/>
      <c r="UUU100" s="58"/>
      <c r="UUV100" s="58"/>
      <c r="UUW100" s="58"/>
      <c r="UUX100" s="58"/>
      <c r="UUY100" s="58"/>
      <c r="UUZ100" s="58"/>
      <c r="UVA100" s="58"/>
      <c r="UVB100" s="58"/>
      <c r="UVC100" s="58"/>
      <c r="UVD100" s="58"/>
      <c r="UVE100" s="58"/>
      <c r="UVF100" s="58"/>
      <c r="UVG100" s="58"/>
      <c r="UVH100" s="58"/>
      <c r="UVI100" s="58"/>
      <c r="UVJ100" s="58"/>
      <c r="UVK100" s="58"/>
      <c r="UVL100" s="58"/>
      <c r="UVM100" s="58"/>
      <c r="UVN100" s="58"/>
      <c r="UVO100" s="58"/>
      <c r="UVP100" s="58"/>
      <c r="UVQ100" s="58"/>
      <c r="UVR100" s="58"/>
      <c r="UVS100" s="58"/>
      <c r="UVT100" s="58"/>
      <c r="UVU100" s="58"/>
      <c r="UVV100" s="58"/>
      <c r="UVW100" s="58"/>
      <c r="UVX100" s="58"/>
      <c r="UVY100" s="58"/>
      <c r="UVZ100" s="58"/>
      <c r="UWA100" s="58"/>
      <c r="UWB100" s="58"/>
      <c r="UWC100" s="58"/>
      <c r="UWD100" s="58"/>
      <c r="UWE100" s="58"/>
      <c r="UWF100" s="58"/>
      <c r="UWG100" s="58"/>
      <c r="UWH100" s="58"/>
      <c r="UWI100" s="58"/>
      <c r="UWJ100" s="58"/>
      <c r="UWK100" s="58"/>
      <c r="UWL100" s="58"/>
      <c r="UWM100" s="58"/>
      <c r="UWN100" s="58"/>
      <c r="UWO100" s="58"/>
      <c r="UWP100" s="58"/>
      <c r="UWQ100" s="58"/>
      <c r="UWR100" s="58"/>
      <c r="UWS100" s="58"/>
      <c r="UWT100" s="58"/>
      <c r="UWU100" s="58"/>
      <c r="UWV100" s="58"/>
      <c r="UWW100" s="58"/>
      <c r="UWX100" s="58"/>
      <c r="UWY100" s="58"/>
      <c r="UWZ100" s="58"/>
      <c r="UXA100" s="58"/>
      <c r="UXB100" s="58"/>
      <c r="UXC100" s="58"/>
      <c r="UXD100" s="58"/>
      <c r="UXE100" s="58"/>
      <c r="UXF100" s="58"/>
      <c r="UXG100" s="58"/>
      <c r="UXH100" s="58"/>
      <c r="UXI100" s="58"/>
      <c r="UXJ100" s="58"/>
      <c r="UXK100" s="58"/>
      <c r="UXL100" s="58"/>
      <c r="UXM100" s="58"/>
      <c r="UXN100" s="58"/>
      <c r="UXO100" s="58"/>
      <c r="UXP100" s="58"/>
      <c r="UXQ100" s="58"/>
      <c r="UXR100" s="58"/>
      <c r="UXS100" s="58"/>
      <c r="UXT100" s="58"/>
      <c r="UXU100" s="58"/>
      <c r="UXV100" s="58"/>
      <c r="UXW100" s="58"/>
      <c r="UXX100" s="58"/>
      <c r="UXY100" s="58"/>
      <c r="UXZ100" s="58"/>
      <c r="UYA100" s="58"/>
      <c r="UYB100" s="58"/>
      <c r="UYC100" s="58"/>
      <c r="UYD100" s="58"/>
      <c r="UYE100" s="58"/>
      <c r="UYF100" s="58"/>
      <c r="UYG100" s="58"/>
      <c r="UYH100" s="58"/>
      <c r="UYI100" s="58"/>
      <c r="UYJ100" s="58"/>
      <c r="UYK100" s="58"/>
      <c r="UYL100" s="58"/>
      <c r="UYM100" s="58"/>
      <c r="UYN100" s="58"/>
      <c r="UYO100" s="58"/>
      <c r="UYP100" s="58"/>
      <c r="UYQ100" s="58"/>
      <c r="UYR100" s="58"/>
      <c r="UYS100" s="58"/>
      <c r="UYT100" s="58"/>
      <c r="UYU100" s="58"/>
      <c r="UYV100" s="58"/>
      <c r="UYW100" s="58"/>
      <c r="UYX100" s="58"/>
      <c r="UYY100" s="58"/>
      <c r="UYZ100" s="58"/>
      <c r="UZA100" s="58"/>
      <c r="UZB100" s="58"/>
      <c r="UZC100" s="58"/>
      <c r="UZD100" s="58"/>
      <c r="UZE100" s="58"/>
      <c r="UZF100" s="58"/>
      <c r="UZG100" s="58"/>
      <c r="UZH100" s="58"/>
      <c r="UZI100" s="58"/>
      <c r="UZJ100" s="58"/>
      <c r="UZK100" s="58"/>
      <c r="UZL100" s="58"/>
      <c r="UZM100" s="58"/>
      <c r="UZN100" s="58"/>
      <c r="UZO100" s="58"/>
      <c r="UZP100" s="58"/>
      <c r="UZQ100" s="58"/>
      <c r="UZR100" s="58"/>
      <c r="UZS100" s="58"/>
      <c r="UZT100" s="58"/>
      <c r="UZU100" s="58"/>
      <c r="UZV100" s="58"/>
      <c r="UZW100" s="58"/>
      <c r="UZX100" s="58"/>
      <c r="UZY100" s="58"/>
      <c r="UZZ100" s="58"/>
      <c r="VAA100" s="58"/>
      <c r="VAB100" s="58"/>
      <c r="VAC100" s="58"/>
      <c r="VAD100" s="58"/>
      <c r="VAE100" s="58"/>
      <c r="VAF100" s="58"/>
      <c r="VAG100" s="58"/>
      <c r="VAH100" s="58"/>
      <c r="VAI100" s="58"/>
      <c r="VAJ100" s="58"/>
      <c r="VAK100" s="58"/>
      <c r="VAL100" s="58"/>
      <c r="VAM100" s="58"/>
      <c r="VAN100" s="58"/>
      <c r="VAO100" s="58"/>
      <c r="VAP100" s="58"/>
      <c r="VAQ100" s="58"/>
      <c r="VAR100" s="58"/>
      <c r="VAS100" s="58"/>
      <c r="VAT100" s="58"/>
      <c r="VAU100" s="58"/>
      <c r="VAV100" s="58"/>
      <c r="VAW100" s="58"/>
      <c r="VAX100" s="58"/>
      <c r="VAY100" s="58"/>
      <c r="VAZ100" s="58"/>
      <c r="VBA100" s="58"/>
      <c r="VBB100" s="58"/>
      <c r="VBC100" s="58"/>
      <c r="VBD100" s="58"/>
      <c r="VBE100" s="58"/>
      <c r="VBF100" s="58"/>
      <c r="VBG100" s="58"/>
      <c r="VBH100" s="58"/>
      <c r="VBI100" s="58"/>
      <c r="VBJ100" s="58"/>
      <c r="VBK100" s="58"/>
      <c r="VBL100" s="58"/>
      <c r="VBM100" s="58"/>
      <c r="VBN100" s="58"/>
      <c r="VBO100" s="58"/>
      <c r="VBP100" s="58"/>
      <c r="VBQ100" s="58"/>
      <c r="VBR100" s="58"/>
      <c r="VBS100" s="58"/>
      <c r="VBT100" s="58"/>
      <c r="VBU100" s="58"/>
      <c r="VBV100" s="58"/>
      <c r="VBW100" s="58"/>
      <c r="VBX100" s="58"/>
      <c r="VBY100" s="58"/>
      <c r="VBZ100" s="58"/>
      <c r="VCA100" s="58"/>
      <c r="VCB100" s="58"/>
      <c r="VCC100" s="58"/>
      <c r="VCD100" s="58"/>
      <c r="VCE100" s="58"/>
      <c r="VCF100" s="58"/>
      <c r="VCG100" s="58"/>
      <c r="VCH100" s="58"/>
      <c r="VCI100" s="58"/>
      <c r="VCJ100" s="58"/>
      <c r="VCK100" s="58"/>
      <c r="VCL100" s="58"/>
      <c r="VCM100" s="58"/>
      <c r="VCN100" s="58"/>
      <c r="VCO100" s="58"/>
      <c r="VCP100" s="58"/>
      <c r="VCQ100" s="58"/>
      <c r="VCR100" s="58"/>
      <c r="VCS100" s="58"/>
      <c r="VCT100" s="58"/>
      <c r="VCU100" s="58"/>
      <c r="VCV100" s="58"/>
      <c r="VCW100" s="58"/>
      <c r="VCX100" s="58"/>
      <c r="VCY100" s="58"/>
      <c r="VCZ100" s="58"/>
      <c r="VDA100" s="58"/>
      <c r="VDB100" s="58"/>
      <c r="VDC100" s="58"/>
      <c r="VDD100" s="58"/>
      <c r="VDE100" s="58"/>
      <c r="VDF100" s="58"/>
      <c r="VDG100" s="58"/>
      <c r="VDH100" s="58"/>
      <c r="VDI100" s="58"/>
      <c r="VDJ100" s="58"/>
      <c r="VDK100" s="58"/>
      <c r="VDL100" s="58"/>
      <c r="VDM100" s="58"/>
      <c r="VDN100" s="58"/>
      <c r="VDO100" s="58"/>
      <c r="VDP100" s="58"/>
      <c r="VDQ100" s="58"/>
      <c r="VDR100" s="58"/>
      <c r="VDS100" s="58"/>
      <c r="VDT100" s="58"/>
      <c r="VDU100" s="58"/>
      <c r="VDV100" s="58"/>
      <c r="VDW100" s="58"/>
      <c r="VDX100" s="58"/>
      <c r="VDY100" s="58"/>
      <c r="VDZ100" s="58"/>
      <c r="VEA100" s="58"/>
      <c r="VEB100" s="58"/>
      <c r="VEC100" s="58"/>
      <c r="VED100" s="58"/>
      <c r="VEE100" s="58"/>
      <c r="VEF100" s="58"/>
      <c r="VEG100" s="58"/>
      <c r="VEH100" s="58"/>
      <c r="VEI100" s="58"/>
      <c r="VEJ100" s="58"/>
      <c r="VEK100" s="58"/>
      <c r="VEL100" s="58"/>
      <c r="VEM100" s="58"/>
      <c r="VEN100" s="58"/>
      <c r="VEO100" s="58"/>
      <c r="VEP100" s="58"/>
      <c r="VEQ100" s="58"/>
      <c r="VER100" s="58"/>
      <c r="VES100" s="58"/>
      <c r="VET100" s="58"/>
      <c r="VEU100" s="58"/>
      <c r="VEV100" s="58"/>
      <c r="VEW100" s="58"/>
      <c r="VEX100" s="58"/>
      <c r="VEY100" s="58"/>
      <c r="VEZ100" s="58"/>
      <c r="VFA100" s="58"/>
      <c r="VFB100" s="58"/>
      <c r="VFC100" s="58"/>
      <c r="VFD100" s="58"/>
      <c r="VFE100" s="58"/>
      <c r="VFF100" s="58"/>
      <c r="VFG100" s="58"/>
      <c r="VFH100" s="58"/>
      <c r="VFI100" s="58"/>
      <c r="VFJ100" s="58"/>
      <c r="VFK100" s="58"/>
      <c r="VFL100" s="58"/>
      <c r="VFM100" s="58"/>
      <c r="VFN100" s="58"/>
      <c r="VFO100" s="58"/>
      <c r="VFP100" s="58"/>
      <c r="VFQ100" s="58"/>
      <c r="VFR100" s="58"/>
      <c r="VFS100" s="58"/>
      <c r="VFT100" s="58"/>
      <c r="VFU100" s="58"/>
      <c r="VFV100" s="58"/>
      <c r="VFW100" s="58"/>
      <c r="VFX100" s="58"/>
      <c r="VFY100" s="58"/>
      <c r="VFZ100" s="58"/>
      <c r="VGA100" s="58"/>
      <c r="VGB100" s="58"/>
      <c r="VGC100" s="58"/>
      <c r="VGD100" s="58"/>
      <c r="VGE100" s="58"/>
      <c r="VGF100" s="58"/>
      <c r="VGG100" s="58"/>
      <c r="VGH100" s="58"/>
      <c r="VGI100" s="58"/>
      <c r="VGJ100" s="58"/>
      <c r="VGK100" s="58"/>
      <c r="VGL100" s="58"/>
      <c r="VGM100" s="58"/>
      <c r="VGN100" s="58"/>
      <c r="VGO100" s="58"/>
      <c r="VGP100" s="58"/>
      <c r="VGQ100" s="58"/>
      <c r="VGR100" s="58"/>
      <c r="VGS100" s="58"/>
      <c r="VGT100" s="58"/>
      <c r="VGU100" s="58"/>
      <c r="VGV100" s="58"/>
      <c r="VGW100" s="58"/>
      <c r="VGX100" s="58"/>
      <c r="VGY100" s="58"/>
      <c r="VGZ100" s="58"/>
      <c r="VHA100" s="58"/>
      <c r="VHB100" s="58"/>
      <c r="VHC100" s="58"/>
      <c r="VHD100" s="58"/>
      <c r="VHE100" s="58"/>
      <c r="VHF100" s="58"/>
      <c r="VHG100" s="58"/>
      <c r="VHH100" s="58"/>
      <c r="VHI100" s="58"/>
      <c r="VHJ100" s="58"/>
      <c r="VHK100" s="58"/>
      <c r="VHL100" s="58"/>
      <c r="VHM100" s="58"/>
      <c r="VHN100" s="58"/>
      <c r="VHO100" s="58"/>
      <c r="VHP100" s="58"/>
      <c r="VHQ100" s="58"/>
      <c r="VHR100" s="58"/>
      <c r="VHS100" s="58"/>
      <c r="VHT100" s="58"/>
      <c r="VHU100" s="58"/>
      <c r="VHV100" s="58"/>
      <c r="VHW100" s="58"/>
      <c r="VHX100" s="58"/>
      <c r="VHY100" s="58"/>
      <c r="VHZ100" s="58"/>
      <c r="VIA100" s="58"/>
      <c r="VIB100" s="58"/>
      <c r="VIC100" s="58"/>
      <c r="VID100" s="58"/>
      <c r="VIE100" s="58"/>
      <c r="VIF100" s="58"/>
      <c r="VIG100" s="58"/>
      <c r="VIH100" s="58"/>
      <c r="VII100" s="58"/>
      <c r="VIJ100" s="58"/>
      <c r="VIK100" s="58"/>
      <c r="VIL100" s="58"/>
      <c r="VIM100" s="58"/>
      <c r="VIN100" s="58"/>
      <c r="VIO100" s="58"/>
      <c r="VIP100" s="58"/>
      <c r="VIQ100" s="58"/>
      <c r="VIR100" s="58"/>
      <c r="VIS100" s="58"/>
      <c r="VIT100" s="58"/>
      <c r="VIU100" s="58"/>
      <c r="VIV100" s="58"/>
      <c r="VIW100" s="58"/>
      <c r="VIX100" s="58"/>
      <c r="VIY100" s="58"/>
      <c r="VIZ100" s="58"/>
      <c r="VJA100" s="58"/>
      <c r="VJB100" s="58"/>
      <c r="VJC100" s="58"/>
      <c r="VJD100" s="58"/>
      <c r="VJE100" s="58"/>
      <c r="VJF100" s="58"/>
      <c r="VJG100" s="58"/>
      <c r="VJH100" s="58"/>
      <c r="VJI100" s="58"/>
      <c r="VJJ100" s="58"/>
      <c r="VJK100" s="58"/>
      <c r="VJL100" s="58"/>
      <c r="VJM100" s="58"/>
      <c r="VJN100" s="58"/>
      <c r="VJO100" s="58"/>
      <c r="VJP100" s="58"/>
      <c r="VJQ100" s="58"/>
      <c r="VJR100" s="58"/>
      <c r="VJS100" s="58"/>
      <c r="VJT100" s="58"/>
      <c r="VJU100" s="58"/>
      <c r="VJV100" s="58"/>
      <c r="VJW100" s="58"/>
      <c r="VJX100" s="58"/>
      <c r="VJY100" s="58"/>
      <c r="VJZ100" s="58"/>
      <c r="VKA100" s="58"/>
      <c r="VKB100" s="58"/>
      <c r="VKC100" s="58"/>
      <c r="VKD100" s="58"/>
      <c r="VKE100" s="58"/>
      <c r="VKF100" s="58"/>
      <c r="VKG100" s="58"/>
      <c r="VKH100" s="58"/>
      <c r="VKI100" s="58"/>
      <c r="VKJ100" s="58"/>
      <c r="VKK100" s="58"/>
      <c r="VKL100" s="58"/>
      <c r="VKM100" s="58"/>
      <c r="VKN100" s="58"/>
      <c r="VKO100" s="58"/>
      <c r="VKP100" s="58"/>
      <c r="VKQ100" s="58"/>
      <c r="VKR100" s="58"/>
      <c r="VKS100" s="58"/>
      <c r="VKT100" s="58"/>
      <c r="VKU100" s="58"/>
      <c r="VKV100" s="58"/>
      <c r="VKW100" s="58"/>
      <c r="VKX100" s="58"/>
      <c r="VKY100" s="58"/>
      <c r="VKZ100" s="58"/>
      <c r="VLA100" s="58"/>
      <c r="VLB100" s="58"/>
      <c r="VLC100" s="58"/>
      <c r="VLD100" s="58"/>
      <c r="VLE100" s="58"/>
      <c r="VLF100" s="58"/>
      <c r="VLG100" s="58"/>
      <c r="VLH100" s="58"/>
      <c r="VLI100" s="58"/>
      <c r="VLJ100" s="58"/>
      <c r="VLK100" s="58"/>
      <c r="VLL100" s="58"/>
      <c r="VLM100" s="58"/>
      <c r="VLN100" s="58"/>
      <c r="VLO100" s="58"/>
      <c r="VLP100" s="58"/>
      <c r="VLQ100" s="58"/>
      <c r="VLR100" s="58"/>
      <c r="VLS100" s="58"/>
      <c r="VLT100" s="58"/>
      <c r="VLU100" s="58"/>
      <c r="VLV100" s="58"/>
      <c r="VLW100" s="58"/>
      <c r="VLX100" s="58"/>
      <c r="VLY100" s="58"/>
      <c r="VLZ100" s="58"/>
      <c r="VMA100" s="58"/>
      <c r="VMB100" s="58"/>
      <c r="VMC100" s="58"/>
      <c r="VMD100" s="58"/>
      <c r="VME100" s="58"/>
      <c r="VMF100" s="58"/>
      <c r="VMG100" s="58"/>
      <c r="VMH100" s="58"/>
      <c r="VMI100" s="58"/>
      <c r="VMJ100" s="58"/>
      <c r="VMK100" s="58"/>
      <c r="VML100" s="58"/>
      <c r="VMM100" s="58"/>
      <c r="VMN100" s="58"/>
      <c r="VMO100" s="58"/>
      <c r="VMP100" s="58"/>
      <c r="VMQ100" s="58"/>
      <c r="VMR100" s="58"/>
      <c r="VMS100" s="58"/>
      <c r="VMT100" s="58"/>
      <c r="VMU100" s="58"/>
      <c r="VMV100" s="58"/>
      <c r="VMW100" s="58"/>
      <c r="VMX100" s="58"/>
      <c r="VMY100" s="58"/>
      <c r="VMZ100" s="58"/>
      <c r="VNA100" s="58"/>
      <c r="VNB100" s="58"/>
      <c r="VNC100" s="58"/>
      <c r="VND100" s="58"/>
      <c r="VNE100" s="58"/>
      <c r="VNF100" s="58"/>
      <c r="VNG100" s="58"/>
      <c r="VNH100" s="58"/>
      <c r="VNI100" s="58"/>
      <c r="VNJ100" s="58"/>
      <c r="VNK100" s="58"/>
      <c r="VNL100" s="58"/>
      <c r="VNM100" s="58"/>
      <c r="VNN100" s="58"/>
      <c r="VNO100" s="58"/>
      <c r="VNP100" s="58"/>
      <c r="VNQ100" s="58"/>
      <c r="VNR100" s="58"/>
      <c r="VNS100" s="58"/>
      <c r="VNT100" s="58"/>
      <c r="VNU100" s="58"/>
      <c r="VNV100" s="58"/>
      <c r="VNW100" s="58"/>
      <c r="VNX100" s="58"/>
      <c r="VNY100" s="58"/>
      <c r="VNZ100" s="58"/>
      <c r="VOA100" s="58"/>
      <c r="VOB100" s="58"/>
      <c r="VOC100" s="58"/>
      <c r="VOD100" s="58"/>
      <c r="VOE100" s="58"/>
      <c r="VOF100" s="58"/>
      <c r="VOG100" s="58"/>
      <c r="VOH100" s="58"/>
      <c r="VOI100" s="58"/>
      <c r="VOJ100" s="58"/>
      <c r="VOK100" s="58"/>
      <c r="VOL100" s="58"/>
      <c r="VOM100" s="58"/>
      <c r="VON100" s="58"/>
      <c r="VOO100" s="58"/>
      <c r="VOP100" s="58"/>
      <c r="VOQ100" s="58"/>
      <c r="VOR100" s="58"/>
      <c r="VOS100" s="58"/>
      <c r="VOT100" s="58"/>
      <c r="VOU100" s="58"/>
      <c r="VOV100" s="58"/>
      <c r="VOW100" s="58"/>
      <c r="VOX100" s="58"/>
      <c r="VOY100" s="58"/>
      <c r="VOZ100" s="58"/>
      <c r="VPA100" s="58"/>
      <c r="VPB100" s="58"/>
      <c r="VPC100" s="58"/>
      <c r="VPD100" s="58"/>
      <c r="VPE100" s="58"/>
      <c r="VPF100" s="58"/>
      <c r="VPG100" s="58"/>
      <c r="VPH100" s="58"/>
      <c r="VPI100" s="58"/>
      <c r="VPJ100" s="58"/>
      <c r="VPK100" s="58"/>
      <c r="VPL100" s="58"/>
      <c r="VPM100" s="58"/>
      <c r="VPN100" s="58"/>
      <c r="VPO100" s="58"/>
      <c r="VPP100" s="58"/>
      <c r="VPQ100" s="58"/>
      <c r="VPR100" s="58"/>
      <c r="VPS100" s="58"/>
      <c r="VPT100" s="58"/>
      <c r="VPU100" s="58"/>
      <c r="VPV100" s="58"/>
      <c r="VPW100" s="58"/>
      <c r="VPX100" s="58"/>
      <c r="VPY100" s="58"/>
      <c r="VPZ100" s="58"/>
      <c r="VQA100" s="58"/>
      <c r="VQB100" s="58"/>
      <c r="VQC100" s="58"/>
      <c r="VQD100" s="58"/>
      <c r="VQE100" s="58"/>
      <c r="VQF100" s="58"/>
      <c r="VQG100" s="58"/>
      <c r="VQH100" s="58"/>
      <c r="VQI100" s="58"/>
      <c r="VQJ100" s="58"/>
      <c r="VQK100" s="58"/>
      <c r="VQL100" s="58"/>
      <c r="VQM100" s="58"/>
      <c r="VQN100" s="58"/>
      <c r="VQO100" s="58"/>
      <c r="VQP100" s="58"/>
      <c r="VQQ100" s="58"/>
      <c r="VQR100" s="58"/>
      <c r="VQS100" s="58"/>
      <c r="VQT100" s="58"/>
      <c r="VQU100" s="58"/>
      <c r="VQV100" s="58"/>
      <c r="VQW100" s="58"/>
      <c r="VQX100" s="58"/>
      <c r="VQY100" s="58"/>
      <c r="VQZ100" s="58"/>
      <c r="VRA100" s="58"/>
      <c r="VRB100" s="58"/>
      <c r="VRC100" s="58"/>
      <c r="VRD100" s="58"/>
      <c r="VRE100" s="58"/>
      <c r="VRF100" s="58"/>
      <c r="VRG100" s="58"/>
      <c r="VRH100" s="58"/>
      <c r="VRI100" s="58"/>
      <c r="VRJ100" s="58"/>
      <c r="VRK100" s="58"/>
      <c r="VRL100" s="58"/>
      <c r="VRM100" s="58"/>
      <c r="VRN100" s="58"/>
      <c r="VRO100" s="58"/>
      <c r="VRP100" s="58"/>
      <c r="VRQ100" s="58"/>
      <c r="VRR100" s="58"/>
      <c r="VRS100" s="58"/>
      <c r="VRT100" s="58"/>
      <c r="VRU100" s="58"/>
      <c r="VRV100" s="58"/>
      <c r="VRW100" s="58"/>
      <c r="VRX100" s="58"/>
      <c r="VRY100" s="58"/>
      <c r="VRZ100" s="58"/>
      <c r="VSA100" s="58"/>
      <c r="VSB100" s="58"/>
      <c r="VSC100" s="58"/>
      <c r="VSD100" s="58"/>
      <c r="VSE100" s="58"/>
      <c r="VSF100" s="58"/>
      <c r="VSG100" s="58"/>
      <c r="VSH100" s="58"/>
      <c r="VSI100" s="58"/>
      <c r="VSJ100" s="58"/>
      <c r="VSK100" s="58"/>
      <c r="VSL100" s="58"/>
      <c r="VSM100" s="58"/>
      <c r="VSN100" s="58"/>
      <c r="VSO100" s="58"/>
      <c r="VSP100" s="58"/>
      <c r="VSQ100" s="58"/>
      <c r="VSR100" s="58"/>
      <c r="VSS100" s="58"/>
      <c r="VST100" s="58"/>
      <c r="VSU100" s="58"/>
      <c r="VSV100" s="58"/>
      <c r="VSW100" s="58"/>
      <c r="VSX100" s="58"/>
      <c r="VSY100" s="58"/>
      <c r="VSZ100" s="58"/>
      <c r="VTA100" s="58"/>
      <c r="VTB100" s="58"/>
      <c r="VTC100" s="58"/>
      <c r="VTD100" s="58"/>
      <c r="VTE100" s="58"/>
      <c r="VTF100" s="58"/>
      <c r="VTG100" s="58"/>
      <c r="VTH100" s="58"/>
      <c r="VTI100" s="58"/>
      <c r="VTJ100" s="58"/>
      <c r="VTK100" s="58"/>
      <c r="VTL100" s="58"/>
      <c r="VTM100" s="58"/>
      <c r="VTN100" s="58"/>
      <c r="VTO100" s="58"/>
      <c r="VTP100" s="58"/>
      <c r="VTQ100" s="58"/>
      <c r="VTR100" s="58"/>
      <c r="VTS100" s="58"/>
      <c r="VTT100" s="58"/>
      <c r="VTU100" s="58"/>
      <c r="VTV100" s="58"/>
      <c r="VTW100" s="58"/>
      <c r="VTX100" s="58"/>
      <c r="VTY100" s="58"/>
      <c r="VTZ100" s="58"/>
      <c r="VUA100" s="58"/>
      <c r="VUB100" s="58"/>
      <c r="VUC100" s="58"/>
      <c r="VUD100" s="58"/>
      <c r="VUE100" s="58"/>
      <c r="VUF100" s="58"/>
      <c r="VUG100" s="58"/>
      <c r="VUH100" s="58"/>
      <c r="VUI100" s="58"/>
      <c r="VUJ100" s="58"/>
      <c r="VUK100" s="58"/>
      <c r="VUL100" s="58"/>
      <c r="VUM100" s="58"/>
      <c r="VUN100" s="58"/>
      <c r="VUO100" s="58"/>
      <c r="VUP100" s="58"/>
      <c r="VUQ100" s="58"/>
      <c r="VUR100" s="58"/>
      <c r="VUS100" s="58"/>
      <c r="VUT100" s="58"/>
      <c r="VUU100" s="58"/>
      <c r="VUV100" s="58"/>
      <c r="VUW100" s="58"/>
      <c r="VUX100" s="58"/>
      <c r="VUY100" s="58"/>
      <c r="VUZ100" s="58"/>
      <c r="VVA100" s="58"/>
      <c r="VVB100" s="58"/>
      <c r="VVC100" s="58"/>
      <c r="VVD100" s="58"/>
      <c r="VVE100" s="58"/>
      <c r="VVF100" s="58"/>
      <c r="VVG100" s="58"/>
      <c r="VVH100" s="58"/>
      <c r="VVI100" s="58"/>
      <c r="VVJ100" s="58"/>
      <c r="VVK100" s="58"/>
      <c r="VVL100" s="58"/>
      <c r="VVM100" s="58"/>
      <c r="VVN100" s="58"/>
      <c r="VVO100" s="58"/>
      <c r="VVP100" s="58"/>
      <c r="VVQ100" s="58"/>
      <c r="VVR100" s="58"/>
      <c r="VVS100" s="58"/>
      <c r="VVT100" s="58"/>
      <c r="VVU100" s="58"/>
      <c r="VVV100" s="58"/>
      <c r="VVW100" s="58"/>
      <c r="VVX100" s="58"/>
      <c r="VVY100" s="58"/>
      <c r="VVZ100" s="58"/>
      <c r="VWA100" s="58"/>
      <c r="VWB100" s="58"/>
      <c r="VWC100" s="58"/>
      <c r="VWD100" s="58"/>
      <c r="VWE100" s="58"/>
      <c r="VWF100" s="58"/>
      <c r="VWG100" s="58"/>
      <c r="VWH100" s="58"/>
      <c r="VWI100" s="58"/>
      <c r="VWJ100" s="58"/>
      <c r="VWK100" s="58"/>
      <c r="VWL100" s="58"/>
      <c r="VWM100" s="58"/>
      <c r="VWN100" s="58"/>
      <c r="VWO100" s="58"/>
      <c r="VWP100" s="58"/>
      <c r="VWQ100" s="58"/>
      <c r="VWR100" s="58"/>
      <c r="VWS100" s="58"/>
      <c r="VWT100" s="58"/>
      <c r="VWU100" s="58"/>
      <c r="VWV100" s="58"/>
      <c r="VWW100" s="58"/>
      <c r="VWX100" s="58"/>
      <c r="VWY100" s="58"/>
      <c r="VWZ100" s="58"/>
      <c r="VXA100" s="58"/>
      <c r="VXB100" s="58"/>
      <c r="VXC100" s="58"/>
      <c r="VXD100" s="58"/>
      <c r="VXE100" s="58"/>
      <c r="VXF100" s="58"/>
      <c r="VXG100" s="58"/>
      <c r="VXH100" s="58"/>
      <c r="VXI100" s="58"/>
      <c r="VXJ100" s="58"/>
      <c r="VXK100" s="58"/>
      <c r="VXL100" s="58"/>
      <c r="VXM100" s="58"/>
      <c r="VXN100" s="58"/>
      <c r="VXO100" s="58"/>
      <c r="VXP100" s="58"/>
      <c r="VXQ100" s="58"/>
      <c r="VXR100" s="58"/>
      <c r="VXS100" s="58"/>
      <c r="VXT100" s="58"/>
      <c r="VXU100" s="58"/>
      <c r="VXV100" s="58"/>
      <c r="VXW100" s="58"/>
      <c r="VXX100" s="58"/>
      <c r="VXY100" s="58"/>
      <c r="VXZ100" s="58"/>
      <c r="VYA100" s="58"/>
      <c r="VYB100" s="58"/>
      <c r="VYC100" s="58"/>
      <c r="VYD100" s="58"/>
      <c r="VYE100" s="58"/>
      <c r="VYF100" s="58"/>
      <c r="VYG100" s="58"/>
      <c r="VYH100" s="58"/>
      <c r="VYI100" s="58"/>
      <c r="VYJ100" s="58"/>
      <c r="VYK100" s="58"/>
      <c r="VYL100" s="58"/>
      <c r="VYM100" s="58"/>
      <c r="VYN100" s="58"/>
      <c r="VYO100" s="58"/>
      <c r="VYP100" s="58"/>
      <c r="VYQ100" s="58"/>
      <c r="VYR100" s="58"/>
      <c r="VYS100" s="58"/>
      <c r="VYT100" s="58"/>
      <c r="VYU100" s="58"/>
      <c r="VYV100" s="58"/>
      <c r="VYW100" s="58"/>
      <c r="VYX100" s="58"/>
      <c r="VYY100" s="58"/>
      <c r="VYZ100" s="58"/>
      <c r="VZA100" s="58"/>
      <c r="VZB100" s="58"/>
      <c r="VZC100" s="58"/>
      <c r="VZD100" s="58"/>
      <c r="VZE100" s="58"/>
      <c r="VZF100" s="58"/>
      <c r="VZG100" s="58"/>
      <c r="VZH100" s="58"/>
      <c r="VZI100" s="58"/>
      <c r="VZJ100" s="58"/>
      <c r="VZK100" s="58"/>
      <c r="VZL100" s="58"/>
      <c r="VZM100" s="58"/>
      <c r="VZN100" s="58"/>
      <c r="VZO100" s="58"/>
      <c r="VZP100" s="58"/>
      <c r="VZQ100" s="58"/>
      <c r="VZR100" s="58"/>
      <c r="VZS100" s="58"/>
      <c r="VZT100" s="58"/>
      <c r="VZU100" s="58"/>
      <c r="VZV100" s="58"/>
      <c r="VZW100" s="58"/>
      <c r="VZX100" s="58"/>
      <c r="VZY100" s="58"/>
      <c r="VZZ100" s="58"/>
      <c r="WAA100" s="58"/>
      <c r="WAB100" s="58"/>
      <c r="WAC100" s="58"/>
      <c r="WAD100" s="58"/>
      <c r="WAE100" s="58"/>
      <c r="WAF100" s="58"/>
      <c r="WAG100" s="58"/>
      <c r="WAH100" s="58"/>
      <c r="WAI100" s="58"/>
      <c r="WAJ100" s="58"/>
      <c r="WAK100" s="58"/>
      <c r="WAL100" s="58"/>
      <c r="WAM100" s="58"/>
      <c r="WAN100" s="58"/>
      <c r="WAO100" s="58"/>
      <c r="WAP100" s="58"/>
      <c r="WAQ100" s="58"/>
      <c r="WAR100" s="58"/>
      <c r="WAS100" s="58"/>
      <c r="WAT100" s="58"/>
      <c r="WAU100" s="58"/>
      <c r="WAV100" s="58"/>
      <c r="WAW100" s="58"/>
      <c r="WAX100" s="58"/>
      <c r="WAY100" s="58"/>
      <c r="WAZ100" s="58"/>
      <c r="WBA100" s="58"/>
      <c r="WBB100" s="58"/>
      <c r="WBC100" s="58"/>
      <c r="WBD100" s="58"/>
      <c r="WBE100" s="58"/>
      <c r="WBF100" s="58"/>
      <c r="WBG100" s="58"/>
      <c r="WBH100" s="58"/>
      <c r="WBI100" s="58"/>
      <c r="WBJ100" s="58"/>
      <c r="WBK100" s="58"/>
      <c r="WBL100" s="58"/>
      <c r="WBM100" s="58"/>
      <c r="WBN100" s="58"/>
      <c r="WBO100" s="58"/>
      <c r="WBP100" s="58"/>
      <c r="WBQ100" s="58"/>
      <c r="WBR100" s="58"/>
      <c r="WBS100" s="58"/>
      <c r="WBT100" s="58"/>
      <c r="WBU100" s="58"/>
      <c r="WBV100" s="58"/>
      <c r="WBW100" s="58"/>
      <c r="WBX100" s="58"/>
      <c r="WBY100" s="58"/>
      <c r="WBZ100" s="58"/>
      <c r="WCA100" s="58"/>
      <c r="WCB100" s="58"/>
      <c r="WCC100" s="58"/>
      <c r="WCD100" s="58"/>
      <c r="WCE100" s="58"/>
      <c r="WCF100" s="58"/>
      <c r="WCG100" s="58"/>
      <c r="WCH100" s="58"/>
      <c r="WCI100" s="58"/>
      <c r="WCJ100" s="58"/>
      <c r="WCK100" s="58"/>
      <c r="WCL100" s="58"/>
      <c r="WCM100" s="58"/>
      <c r="WCN100" s="58"/>
      <c r="WCO100" s="58"/>
      <c r="WCP100" s="58"/>
      <c r="WCQ100" s="58"/>
      <c r="WCR100" s="58"/>
      <c r="WCS100" s="58"/>
      <c r="WCT100" s="58"/>
      <c r="WCU100" s="58"/>
      <c r="WCV100" s="58"/>
      <c r="WCW100" s="58"/>
      <c r="WCX100" s="58"/>
      <c r="WCY100" s="58"/>
      <c r="WCZ100" s="58"/>
      <c r="WDA100" s="58"/>
      <c r="WDB100" s="58"/>
      <c r="WDC100" s="58"/>
      <c r="WDD100" s="58"/>
      <c r="WDE100" s="58"/>
      <c r="WDF100" s="58"/>
      <c r="WDG100" s="58"/>
      <c r="WDH100" s="58"/>
      <c r="WDI100" s="58"/>
      <c r="WDJ100" s="58"/>
      <c r="WDK100" s="58"/>
      <c r="WDL100" s="58"/>
      <c r="WDM100" s="58"/>
      <c r="WDN100" s="58"/>
      <c r="WDO100" s="58"/>
      <c r="WDP100" s="58"/>
      <c r="WDQ100" s="58"/>
      <c r="WDR100" s="58"/>
      <c r="WDS100" s="58"/>
      <c r="WDT100" s="58"/>
      <c r="WDU100" s="58"/>
      <c r="WDV100" s="58"/>
      <c r="WDW100" s="58"/>
      <c r="WDX100" s="58"/>
      <c r="WDY100" s="58"/>
      <c r="WDZ100" s="58"/>
      <c r="WEA100" s="58"/>
      <c r="WEB100" s="58"/>
      <c r="WEC100" s="58"/>
      <c r="WED100" s="58"/>
      <c r="WEE100" s="58"/>
      <c r="WEF100" s="58"/>
      <c r="WEG100" s="58"/>
      <c r="WEH100" s="58"/>
      <c r="WEI100" s="58"/>
      <c r="WEJ100" s="58"/>
      <c r="WEK100" s="58"/>
      <c r="WEL100" s="58"/>
      <c r="WEM100" s="58"/>
      <c r="WEN100" s="58"/>
      <c r="WEO100" s="58"/>
      <c r="WEP100" s="58"/>
      <c r="WEQ100" s="58"/>
      <c r="WER100" s="58"/>
      <c r="WES100" s="58"/>
      <c r="WET100" s="58"/>
      <c r="WEU100" s="58"/>
      <c r="WEV100" s="58"/>
      <c r="WEW100" s="58"/>
      <c r="WEX100" s="58"/>
      <c r="WEY100" s="58"/>
      <c r="WEZ100" s="58"/>
      <c r="WFA100" s="58"/>
      <c r="WFB100" s="58"/>
      <c r="WFC100" s="58"/>
      <c r="WFD100" s="58"/>
      <c r="WFE100" s="58"/>
      <c r="WFF100" s="58"/>
      <c r="WFG100" s="58"/>
      <c r="WFH100" s="58"/>
      <c r="WFI100" s="58"/>
      <c r="WFJ100" s="58"/>
      <c r="WFK100" s="58"/>
      <c r="WFL100" s="58"/>
      <c r="WFM100" s="58"/>
      <c r="WFN100" s="58"/>
      <c r="WFO100" s="58"/>
      <c r="WFP100" s="58"/>
      <c r="WFQ100" s="58"/>
      <c r="WFR100" s="58"/>
      <c r="WFS100" s="58"/>
      <c r="WFT100" s="58"/>
      <c r="WFU100" s="58"/>
      <c r="WFV100" s="58"/>
      <c r="WFW100" s="58"/>
      <c r="WFX100" s="58"/>
      <c r="WFY100" s="58"/>
      <c r="WFZ100" s="58"/>
      <c r="WGA100" s="58"/>
      <c r="WGB100" s="58"/>
      <c r="WGC100" s="58"/>
      <c r="WGD100" s="58"/>
      <c r="WGE100" s="58"/>
      <c r="WGF100" s="58"/>
      <c r="WGG100" s="58"/>
      <c r="WGH100" s="58"/>
      <c r="WGI100" s="58"/>
      <c r="WGJ100" s="58"/>
      <c r="WGK100" s="58"/>
      <c r="WGL100" s="58"/>
      <c r="WGM100" s="58"/>
      <c r="WGN100" s="58"/>
      <c r="WGO100" s="58"/>
      <c r="WGP100" s="58"/>
      <c r="WGQ100" s="58"/>
      <c r="WGR100" s="58"/>
      <c r="WGS100" s="58"/>
      <c r="WGT100" s="58"/>
      <c r="WGU100" s="58"/>
      <c r="WGV100" s="58"/>
      <c r="WGW100" s="58"/>
      <c r="WGX100" s="58"/>
      <c r="WGY100" s="58"/>
      <c r="WGZ100" s="58"/>
      <c r="WHA100" s="58"/>
      <c r="WHB100" s="58"/>
      <c r="WHC100" s="58"/>
      <c r="WHD100" s="58"/>
      <c r="WHE100" s="58"/>
      <c r="WHF100" s="58"/>
      <c r="WHG100" s="58"/>
      <c r="WHH100" s="58"/>
      <c r="WHI100" s="58"/>
      <c r="WHJ100" s="58"/>
      <c r="WHK100" s="58"/>
      <c r="WHL100" s="58"/>
      <c r="WHM100" s="58"/>
      <c r="WHN100" s="58"/>
      <c r="WHO100" s="58"/>
      <c r="WHP100" s="58"/>
      <c r="WHQ100" s="58"/>
      <c r="WHR100" s="58"/>
      <c r="WHS100" s="58"/>
      <c r="WHT100" s="58"/>
      <c r="WHU100" s="58"/>
      <c r="WHV100" s="58"/>
      <c r="WHW100" s="58"/>
      <c r="WHX100" s="58"/>
      <c r="WHY100" s="58"/>
      <c r="WHZ100" s="58"/>
      <c r="WIA100" s="58"/>
      <c r="WIB100" s="58"/>
      <c r="WIC100" s="58"/>
      <c r="WID100" s="58"/>
      <c r="WIE100" s="58"/>
      <c r="WIF100" s="58"/>
      <c r="WIG100" s="58"/>
      <c r="WIH100" s="58"/>
      <c r="WII100" s="58"/>
      <c r="WIJ100" s="58"/>
      <c r="WIK100" s="58"/>
      <c r="WIL100" s="58"/>
      <c r="WIM100" s="58"/>
      <c r="WIN100" s="58"/>
      <c r="WIO100" s="58"/>
      <c r="WIP100" s="58"/>
      <c r="WIQ100" s="58"/>
      <c r="WIR100" s="58"/>
      <c r="WIS100" s="58"/>
      <c r="WIT100" s="58"/>
      <c r="WIU100" s="58"/>
      <c r="WIV100" s="58"/>
      <c r="WIW100" s="58"/>
      <c r="WIX100" s="58"/>
      <c r="WIY100" s="58"/>
      <c r="WIZ100" s="58"/>
      <c r="WJA100" s="58"/>
      <c r="WJB100" s="58"/>
      <c r="WJC100" s="58"/>
      <c r="WJD100" s="58"/>
      <c r="WJE100" s="58"/>
      <c r="WJF100" s="58"/>
      <c r="WJG100" s="58"/>
      <c r="WJH100" s="58"/>
      <c r="WJI100" s="58"/>
      <c r="WJJ100" s="58"/>
      <c r="WJK100" s="58"/>
      <c r="WJL100" s="58"/>
      <c r="WJM100" s="58"/>
      <c r="WJN100" s="58"/>
      <c r="WJO100" s="58"/>
      <c r="WJP100" s="58"/>
      <c r="WJQ100" s="58"/>
      <c r="WJR100" s="58"/>
      <c r="WJS100" s="58"/>
      <c r="WJT100" s="58"/>
      <c r="WJU100" s="58"/>
      <c r="WJV100" s="58"/>
      <c r="WJW100" s="58"/>
      <c r="WJX100" s="58"/>
      <c r="WJY100" s="58"/>
      <c r="WJZ100" s="58"/>
      <c r="WKA100" s="58"/>
      <c r="WKB100" s="58"/>
      <c r="WKC100" s="58"/>
      <c r="WKD100" s="58"/>
      <c r="WKE100" s="58"/>
      <c r="WKF100" s="58"/>
      <c r="WKG100" s="58"/>
      <c r="WKH100" s="58"/>
      <c r="WKI100" s="58"/>
      <c r="WKJ100" s="58"/>
      <c r="WKK100" s="58"/>
      <c r="WKL100" s="58"/>
      <c r="WKM100" s="58"/>
      <c r="WKN100" s="58"/>
      <c r="WKO100" s="58"/>
      <c r="WKP100" s="58"/>
      <c r="WKQ100" s="58"/>
      <c r="WKR100" s="58"/>
      <c r="WKS100" s="58"/>
      <c r="WKT100" s="58"/>
      <c r="WKU100" s="58"/>
      <c r="WKV100" s="58"/>
      <c r="WKW100" s="58"/>
      <c r="WKX100" s="58"/>
      <c r="WKY100" s="58"/>
      <c r="WKZ100" s="58"/>
      <c r="WLA100" s="58"/>
      <c r="WLB100" s="58"/>
      <c r="WLC100" s="58"/>
      <c r="WLD100" s="58"/>
      <c r="WLE100" s="58"/>
      <c r="WLF100" s="58"/>
      <c r="WLG100" s="58"/>
      <c r="WLH100" s="58"/>
      <c r="WLI100" s="58"/>
      <c r="WLJ100" s="58"/>
      <c r="WLK100" s="58"/>
      <c r="WLL100" s="58"/>
      <c r="WLM100" s="58"/>
      <c r="WLN100" s="58"/>
      <c r="WLO100" s="58"/>
      <c r="WLP100" s="58"/>
      <c r="WLQ100" s="58"/>
      <c r="WLR100" s="58"/>
      <c r="WLS100" s="58"/>
      <c r="WLT100" s="58"/>
      <c r="WLU100" s="58"/>
      <c r="WLV100" s="58"/>
      <c r="WLW100" s="58"/>
      <c r="WLX100" s="58"/>
      <c r="WLY100" s="58"/>
      <c r="WLZ100" s="58"/>
      <c r="WMA100" s="58"/>
      <c r="WMB100" s="58"/>
      <c r="WMC100" s="58"/>
      <c r="WMD100" s="58"/>
      <c r="WME100" s="58"/>
      <c r="WMF100" s="58"/>
      <c r="WMG100" s="58"/>
      <c r="WMH100" s="58"/>
      <c r="WMI100" s="58"/>
      <c r="WMJ100" s="58"/>
      <c r="WMK100" s="58"/>
      <c r="WML100" s="58"/>
      <c r="WMM100" s="58"/>
      <c r="WMN100" s="58"/>
      <c r="WMO100" s="58"/>
      <c r="WMP100" s="58"/>
      <c r="WMQ100" s="58"/>
      <c r="WMR100" s="58"/>
      <c r="WMS100" s="58"/>
      <c r="WMT100" s="58"/>
      <c r="WMU100" s="58"/>
      <c r="WMV100" s="58"/>
      <c r="WMW100" s="58"/>
      <c r="WMX100" s="58"/>
      <c r="WMY100" s="58"/>
      <c r="WMZ100" s="58"/>
      <c r="WNA100" s="58"/>
      <c r="WNB100" s="58"/>
      <c r="WNC100" s="58"/>
      <c r="WND100" s="58"/>
      <c r="WNE100" s="58"/>
      <c r="WNF100" s="58"/>
      <c r="WNG100" s="58"/>
      <c r="WNH100" s="58"/>
      <c r="WNI100" s="58"/>
      <c r="WNJ100" s="58"/>
      <c r="WNK100" s="58"/>
      <c r="WNL100" s="58"/>
      <c r="WNM100" s="58"/>
      <c r="WNN100" s="58"/>
      <c r="WNO100" s="58"/>
      <c r="WNP100" s="58"/>
      <c r="WNQ100" s="58"/>
      <c r="WNR100" s="58"/>
      <c r="WNS100" s="58"/>
      <c r="WNT100" s="58"/>
      <c r="WNU100" s="58"/>
      <c r="WNV100" s="58"/>
      <c r="WNW100" s="58"/>
      <c r="WNX100" s="58"/>
      <c r="WNY100" s="58"/>
      <c r="WNZ100" s="58"/>
      <c r="WOA100" s="58"/>
      <c r="WOB100" s="58"/>
      <c r="WOC100" s="58"/>
      <c r="WOD100" s="58"/>
      <c r="WOE100" s="58"/>
      <c r="WOF100" s="58"/>
      <c r="WOG100" s="58"/>
      <c r="WOH100" s="58"/>
      <c r="WOI100" s="58"/>
      <c r="WOJ100" s="58"/>
      <c r="WOK100" s="58"/>
      <c r="WOL100" s="58"/>
      <c r="WOM100" s="58"/>
      <c r="WON100" s="58"/>
      <c r="WOO100" s="58"/>
      <c r="WOP100" s="58"/>
      <c r="WOQ100" s="58"/>
      <c r="WOR100" s="58"/>
      <c r="WOS100" s="58"/>
      <c r="WOT100" s="58"/>
      <c r="WOU100" s="58"/>
      <c r="WOV100" s="58"/>
      <c r="WOW100" s="58"/>
      <c r="WOX100" s="58"/>
      <c r="WOY100" s="58"/>
      <c r="WOZ100" s="58"/>
      <c r="WPA100" s="58"/>
      <c r="WPB100" s="58"/>
      <c r="WPC100" s="58"/>
      <c r="WPD100" s="58"/>
      <c r="WPE100" s="58"/>
      <c r="WPF100" s="58"/>
      <c r="WPG100" s="58"/>
      <c r="WPH100" s="58"/>
      <c r="WPI100" s="58"/>
      <c r="WPJ100" s="58"/>
      <c r="WPK100" s="58"/>
      <c r="WPL100" s="58"/>
      <c r="WPM100" s="58"/>
      <c r="WPN100" s="58"/>
      <c r="WPO100" s="58"/>
      <c r="WPP100" s="58"/>
      <c r="WPQ100" s="58"/>
      <c r="WPR100" s="58"/>
      <c r="WPS100" s="58"/>
      <c r="WPT100" s="58"/>
      <c r="WPU100" s="58"/>
      <c r="WPV100" s="58"/>
      <c r="WPW100" s="58"/>
      <c r="WPX100" s="58"/>
      <c r="WPY100" s="58"/>
      <c r="WPZ100" s="58"/>
      <c r="WQA100" s="58"/>
      <c r="WQB100" s="58"/>
      <c r="WQC100" s="58"/>
      <c r="WQD100" s="58"/>
      <c r="WQE100" s="58"/>
      <c r="WQF100" s="58"/>
      <c r="WQG100" s="58"/>
      <c r="WQH100" s="58"/>
      <c r="WQI100" s="58"/>
      <c r="WQJ100" s="58"/>
      <c r="WQK100" s="58"/>
      <c r="WQL100" s="58"/>
      <c r="WQM100" s="58"/>
      <c r="WQN100" s="58"/>
      <c r="WQO100" s="58"/>
      <c r="WQP100" s="58"/>
      <c r="WQQ100" s="58"/>
      <c r="WQR100" s="58"/>
      <c r="WQS100" s="58"/>
      <c r="WQT100" s="58"/>
      <c r="WQU100" s="58"/>
      <c r="WQV100" s="58"/>
      <c r="WQW100" s="58"/>
      <c r="WQX100" s="58"/>
      <c r="WQY100" s="58"/>
      <c r="WQZ100" s="58"/>
      <c r="WRA100" s="58"/>
      <c r="WRB100" s="58"/>
      <c r="WRC100" s="58"/>
      <c r="WRD100" s="58"/>
      <c r="WRE100" s="58"/>
      <c r="WRF100" s="58"/>
      <c r="WRG100" s="58"/>
      <c r="WRH100" s="58"/>
      <c r="WRI100" s="58"/>
      <c r="WRJ100" s="58"/>
      <c r="WRK100" s="58"/>
      <c r="WRL100" s="58"/>
      <c r="WRM100" s="58"/>
      <c r="WRN100" s="58"/>
      <c r="WRO100" s="58"/>
      <c r="WRP100" s="58"/>
      <c r="WRQ100" s="58"/>
      <c r="WRR100" s="58"/>
      <c r="WRS100" s="58"/>
      <c r="WRT100" s="58"/>
      <c r="WRU100" s="58"/>
      <c r="WRV100" s="58"/>
      <c r="WRW100" s="58"/>
      <c r="WRX100" s="58"/>
      <c r="WRY100" s="58"/>
      <c r="WRZ100" s="58"/>
      <c r="WSA100" s="58"/>
      <c r="WSB100" s="58"/>
      <c r="WSC100" s="58"/>
      <c r="WSD100" s="58"/>
      <c r="WSE100" s="58"/>
      <c r="WSF100" s="58"/>
      <c r="WSG100" s="58"/>
      <c r="WSH100" s="58"/>
      <c r="WSI100" s="58"/>
      <c r="WSJ100" s="58"/>
      <c r="WSK100" s="58"/>
      <c r="WSL100" s="58"/>
      <c r="WSM100" s="58"/>
      <c r="WSN100" s="58"/>
      <c r="WSO100" s="58"/>
      <c r="WSP100" s="58"/>
      <c r="WSQ100" s="58"/>
      <c r="WSR100" s="58"/>
      <c r="WSS100" s="58"/>
      <c r="WST100" s="58"/>
      <c r="WSU100" s="58"/>
      <c r="WSV100" s="58"/>
      <c r="WSW100" s="58"/>
      <c r="WSX100" s="58"/>
      <c r="WSY100" s="58"/>
      <c r="WSZ100" s="58"/>
      <c r="WTA100" s="58"/>
      <c r="WTB100" s="58"/>
      <c r="WTC100" s="58"/>
      <c r="WTD100" s="58"/>
      <c r="WTE100" s="58"/>
      <c r="WTF100" s="58"/>
      <c r="WTG100" s="58"/>
      <c r="WTH100" s="58"/>
      <c r="WTI100" s="58"/>
      <c r="WTJ100" s="58"/>
      <c r="WTK100" s="58"/>
      <c r="WTL100" s="58"/>
      <c r="WTM100" s="58"/>
      <c r="WTN100" s="58"/>
      <c r="WTO100" s="58"/>
      <c r="WTP100" s="58"/>
      <c r="WTQ100" s="58"/>
      <c r="WTR100" s="58"/>
      <c r="WTS100" s="58"/>
      <c r="WTT100" s="58"/>
      <c r="WTU100" s="58"/>
      <c r="WTV100" s="58"/>
      <c r="WTW100" s="58"/>
      <c r="WTX100" s="58"/>
      <c r="WTY100" s="58"/>
      <c r="WTZ100" s="58"/>
      <c r="WUA100" s="58"/>
      <c r="WUB100" s="58"/>
      <c r="WUC100" s="58"/>
      <c r="WUD100" s="58"/>
      <c r="WUE100" s="58"/>
      <c r="WUF100" s="58"/>
      <c r="WUG100" s="58"/>
      <c r="WUH100" s="58"/>
      <c r="WUI100" s="58"/>
      <c r="WUJ100" s="58"/>
      <c r="WUK100" s="58"/>
      <c r="WUL100" s="58"/>
      <c r="WUM100" s="58"/>
      <c r="WUN100" s="58"/>
      <c r="WUO100" s="58"/>
      <c r="WUP100" s="58"/>
      <c r="WUQ100" s="58"/>
      <c r="WUR100" s="58"/>
      <c r="WUS100" s="58"/>
      <c r="WUT100" s="58"/>
      <c r="WUU100" s="58"/>
      <c r="WUV100" s="58"/>
      <c r="WUW100" s="58"/>
      <c r="WUX100" s="58"/>
      <c r="WUY100" s="58"/>
      <c r="WUZ100" s="58"/>
      <c r="WVA100" s="58"/>
      <c r="WVB100" s="58"/>
      <c r="WVC100" s="58"/>
      <c r="WVD100" s="58"/>
      <c r="WVE100" s="58"/>
      <c r="WVF100" s="58"/>
      <c r="WVG100" s="58"/>
      <c r="WVH100" s="58"/>
      <c r="WVI100" s="58"/>
      <c r="WVJ100" s="58"/>
      <c r="WVK100" s="58"/>
      <c r="WVL100" s="58"/>
      <c r="WVM100" s="58"/>
      <c r="WVN100" s="58"/>
      <c r="WVO100" s="58"/>
      <c r="WVP100" s="58"/>
      <c r="WVQ100" s="58"/>
      <c r="WVR100" s="58"/>
      <c r="WVS100" s="58"/>
      <c r="WVT100" s="58"/>
      <c r="WVU100" s="58"/>
      <c r="WVV100" s="58"/>
      <c r="WVW100" s="58"/>
      <c r="WVX100" s="58"/>
      <c r="WVY100" s="58"/>
      <c r="WVZ100" s="58"/>
      <c r="WWA100" s="58"/>
      <c r="WWB100" s="58"/>
      <c r="WWC100" s="58"/>
      <c r="WWD100" s="58"/>
      <c r="WWE100" s="58"/>
      <c r="WWF100" s="58"/>
      <c r="WWG100" s="58"/>
      <c r="WWH100" s="58"/>
      <c r="WWI100" s="58"/>
      <c r="WWJ100" s="58"/>
      <c r="WWK100" s="58"/>
      <c r="WWL100" s="58"/>
      <c r="WWM100" s="58"/>
      <c r="WWN100" s="58"/>
      <c r="WWO100" s="58"/>
      <c r="WWP100" s="58"/>
      <c r="WWQ100" s="58"/>
      <c r="WWR100" s="58"/>
      <c r="WWS100" s="58"/>
      <c r="WWT100" s="58"/>
      <c r="WWU100" s="58"/>
      <c r="WWV100" s="58"/>
      <c r="WWW100" s="58"/>
      <c r="WWX100" s="58"/>
      <c r="WWY100" s="58"/>
      <c r="WWZ100" s="58"/>
      <c r="WXA100" s="58"/>
      <c r="WXB100" s="58"/>
      <c r="WXC100" s="58"/>
      <c r="WXD100" s="58"/>
      <c r="WXE100" s="58"/>
      <c r="WXF100" s="58"/>
      <c r="WXG100" s="58"/>
      <c r="WXH100" s="58"/>
      <c r="WXI100" s="58"/>
      <c r="WXJ100" s="58"/>
      <c r="WXK100" s="58"/>
      <c r="WXL100" s="58"/>
      <c r="WXM100" s="58"/>
      <c r="WXN100" s="58"/>
      <c r="WXO100" s="58"/>
      <c r="WXP100" s="58"/>
      <c r="WXQ100" s="58"/>
      <c r="WXR100" s="58"/>
      <c r="WXS100" s="58"/>
      <c r="WXT100" s="58"/>
      <c r="WXU100" s="58"/>
      <c r="WXV100" s="58"/>
      <c r="WXW100" s="58"/>
      <c r="WXX100" s="58"/>
      <c r="WXY100" s="58"/>
      <c r="WXZ100" s="58"/>
      <c r="WYA100" s="58"/>
      <c r="WYB100" s="58"/>
      <c r="WYC100" s="58"/>
      <c r="WYD100" s="58"/>
      <c r="WYE100" s="58"/>
      <c r="WYF100" s="58"/>
      <c r="WYG100" s="58"/>
      <c r="WYH100" s="58"/>
      <c r="WYI100" s="58"/>
      <c r="WYJ100" s="58"/>
      <c r="WYK100" s="58"/>
      <c r="WYL100" s="58"/>
      <c r="WYM100" s="58"/>
      <c r="WYN100" s="58"/>
      <c r="WYO100" s="58"/>
      <c r="WYP100" s="58"/>
      <c r="WYQ100" s="58"/>
      <c r="WYR100" s="58"/>
      <c r="WYS100" s="58"/>
      <c r="WYT100" s="58"/>
      <c r="WYU100" s="58"/>
      <c r="WYV100" s="58"/>
      <c r="WYW100" s="58"/>
      <c r="WYX100" s="58"/>
      <c r="WYY100" s="58"/>
      <c r="WYZ100" s="58"/>
      <c r="WZA100" s="58"/>
      <c r="WZB100" s="58"/>
      <c r="WZC100" s="58"/>
      <c r="WZD100" s="58"/>
      <c r="WZE100" s="58"/>
      <c r="WZF100" s="58"/>
      <c r="WZG100" s="58"/>
      <c r="WZH100" s="58"/>
      <c r="WZI100" s="58"/>
      <c r="WZJ100" s="58"/>
      <c r="WZK100" s="58"/>
      <c r="WZL100" s="58"/>
      <c r="WZM100" s="58"/>
      <c r="WZN100" s="58"/>
      <c r="WZO100" s="58"/>
      <c r="WZP100" s="58"/>
      <c r="WZQ100" s="58"/>
      <c r="WZR100" s="58"/>
      <c r="WZS100" s="58"/>
      <c r="WZT100" s="58"/>
      <c r="WZU100" s="58"/>
      <c r="WZV100" s="58"/>
      <c r="WZW100" s="58"/>
      <c r="WZX100" s="58"/>
      <c r="WZY100" s="58"/>
      <c r="WZZ100" s="58"/>
      <c r="XAA100" s="58"/>
      <c r="XAB100" s="58"/>
      <c r="XAC100" s="58"/>
      <c r="XAD100" s="58"/>
      <c r="XAE100" s="58"/>
      <c r="XAF100" s="58"/>
      <c r="XAG100" s="58"/>
      <c r="XAH100" s="58"/>
      <c r="XAI100" s="58"/>
      <c r="XAJ100" s="58"/>
      <c r="XAK100" s="58"/>
      <c r="XAL100" s="58"/>
      <c r="XAM100" s="58"/>
      <c r="XAN100" s="58"/>
      <c r="XAO100" s="58"/>
      <c r="XAP100" s="58"/>
      <c r="XAQ100" s="58"/>
      <c r="XAR100" s="58"/>
      <c r="XAS100" s="58"/>
      <c r="XAT100" s="58"/>
      <c r="XAU100" s="58"/>
      <c r="XAV100" s="58"/>
      <c r="XAW100" s="58"/>
      <c r="XAX100" s="58"/>
      <c r="XAY100" s="58"/>
      <c r="XAZ100" s="58"/>
      <c r="XBA100" s="58"/>
      <c r="XBB100" s="58"/>
      <c r="XBC100" s="58"/>
      <c r="XBD100" s="58"/>
      <c r="XBE100" s="58"/>
      <c r="XBF100" s="58"/>
      <c r="XBG100" s="58"/>
      <c r="XBH100" s="58"/>
      <c r="XBI100" s="58"/>
      <c r="XBJ100" s="58"/>
      <c r="XBK100" s="58"/>
      <c r="XBL100" s="58"/>
      <c r="XBM100" s="58"/>
      <c r="XBN100" s="58"/>
      <c r="XBO100" s="58"/>
      <c r="XBP100" s="58"/>
      <c r="XBQ100" s="58"/>
      <c r="XBR100" s="58"/>
      <c r="XBS100" s="58"/>
      <c r="XBT100" s="58"/>
      <c r="XBU100" s="58"/>
      <c r="XBV100" s="58"/>
      <c r="XBW100" s="58"/>
      <c r="XBX100" s="58"/>
      <c r="XBY100" s="58"/>
      <c r="XBZ100" s="58"/>
      <c r="XCA100" s="58"/>
      <c r="XCB100" s="58"/>
      <c r="XCC100" s="58"/>
      <c r="XCD100" s="58"/>
      <c r="XCE100" s="58"/>
      <c r="XCF100" s="58"/>
      <c r="XCG100" s="58"/>
      <c r="XCH100" s="58"/>
      <c r="XCI100" s="58"/>
      <c r="XCJ100" s="58"/>
      <c r="XCK100" s="58"/>
      <c r="XCL100" s="58"/>
      <c r="XCM100" s="58"/>
      <c r="XCN100" s="58"/>
      <c r="XCO100" s="58"/>
      <c r="XCP100" s="58"/>
      <c r="XCQ100" s="58"/>
      <c r="XCR100" s="58"/>
      <c r="XCS100" s="58"/>
      <c r="XCT100" s="58"/>
      <c r="XCU100" s="58"/>
      <c r="XCV100" s="58"/>
      <c r="XCW100" s="58"/>
      <c r="XCX100" s="58"/>
      <c r="XCY100" s="58"/>
      <c r="XCZ100" s="58"/>
      <c r="XDA100" s="58"/>
      <c r="XDB100" s="58"/>
      <c r="XDC100" s="58"/>
      <c r="XDD100" s="58"/>
      <c r="XDE100" s="58"/>
      <c r="XDF100" s="58"/>
      <c r="XDG100" s="58"/>
      <c r="XDH100" s="58"/>
      <c r="XDI100" s="58"/>
      <c r="XDJ100" s="58"/>
      <c r="XDK100" s="58"/>
      <c r="XDL100" s="58"/>
      <c r="XDM100" s="58"/>
      <c r="XDN100" s="58"/>
      <c r="XDO100" s="58"/>
      <c r="XDP100" s="58"/>
      <c r="XDQ100" s="58"/>
      <c r="XDR100" s="58"/>
      <c r="XDS100" s="58"/>
      <c r="XDT100" s="58"/>
      <c r="XDU100" s="58"/>
      <c r="XDV100" s="58"/>
      <c r="XDW100" s="58"/>
      <c r="XDX100" s="58"/>
      <c r="XDY100" s="58"/>
      <c r="XDZ100" s="58"/>
      <c r="XEA100" s="58"/>
      <c r="XEB100" s="58"/>
      <c r="XEC100" s="58"/>
      <c r="XED100" s="58"/>
      <c r="XEE100" s="58"/>
      <c r="XEF100" s="58"/>
      <c r="XEG100" s="58"/>
      <c r="XEH100" s="58"/>
      <c r="XEI100" s="58"/>
      <c r="XEJ100" s="58"/>
      <c r="XEK100" s="58"/>
      <c r="XEL100" s="58"/>
      <c r="XEM100" s="58"/>
      <c r="XEN100" s="58"/>
      <c r="XEO100" s="58"/>
      <c r="XEP100" s="58"/>
      <c r="XEQ100" s="58"/>
      <c r="XER100" s="58"/>
      <c r="XES100" s="58"/>
      <c r="XET100" s="58"/>
      <c r="XEU100" s="58"/>
      <c r="XEV100" s="58"/>
      <c r="XEW100" s="58"/>
      <c r="XEX100" s="58"/>
    </row>
    <row r="101" spans="1:16378" ht="31.5" customHeight="1" x14ac:dyDescent="0.65">
      <c r="A101" s="21"/>
      <c r="B101" s="21"/>
      <c r="C101" s="22"/>
      <c r="D101" s="341" t="s">
        <v>119</v>
      </c>
      <c r="E101" s="337"/>
      <c r="F101" s="336"/>
      <c r="G101" s="336"/>
      <c r="H101" s="336"/>
      <c r="I101" s="337"/>
      <c r="J101" s="336"/>
      <c r="K101" s="337"/>
      <c r="L101" s="336"/>
      <c r="M101" s="338"/>
      <c r="N101" s="221"/>
      <c r="O101" s="322"/>
      <c r="P101" s="323"/>
      <c r="Q101" s="323"/>
      <c r="R101" s="323"/>
      <c r="S101" s="324"/>
      <c r="T101" s="277"/>
      <c r="U101" s="322"/>
      <c r="V101" s="323"/>
      <c r="W101" s="323"/>
      <c r="X101" s="323"/>
      <c r="Y101" s="324"/>
      <c r="AA101" s="20"/>
    </row>
    <row r="102" spans="1:16378" ht="19.5" customHeight="1" x14ac:dyDescent="0.65">
      <c r="D102" s="222"/>
      <c r="E102" s="223"/>
      <c r="F102" s="223"/>
      <c r="G102" s="223"/>
      <c r="H102" s="221"/>
      <c r="I102" s="223"/>
      <c r="J102" s="223"/>
      <c r="K102" s="223"/>
      <c r="L102" s="223"/>
      <c r="M102" s="223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AA102" s="20"/>
    </row>
    <row r="103" spans="1:16378" s="26" customFormat="1" ht="40.5" customHeight="1" x14ac:dyDescent="0.65">
      <c r="A103" s="52"/>
      <c r="B103" s="24">
        <f>B99+1</f>
        <v>60</v>
      </c>
      <c r="C103" s="54"/>
      <c r="D103" s="239" t="s">
        <v>120</v>
      </c>
      <c r="E103" s="313" t="s">
        <v>36</v>
      </c>
      <c r="F103" s="326"/>
      <c r="G103" s="313">
        <v>1.0383269111980469</v>
      </c>
      <c r="H103" s="242"/>
      <c r="I103" s="327">
        <f>I$24</f>
        <v>1.0526119339395996</v>
      </c>
      <c r="J103" s="327">
        <f>J$24</f>
        <v>1.118876650760557</v>
      </c>
      <c r="K103" s="327">
        <f t="shared" ref="K103:M103" si="53">K$24</f>
        <v>1.1461959458936011</v>
      </c>
      <c r="L103" s="327">
        <f t="shared" si="53"/>
        <v>1.1697222406083743</v>
      </c>
      <c r="M103" s="327">
        <f t="shared" si="53"/>
        <v>1.1931314704574956</v>
      </c>
      <c r="N103" s="242"/>
      <c r="O103" s="327">
        <v>1.073161681503729</v>
      </c>
      <c r="P103" s="327">
        <v>1.0934657030101052</v>
      </c>
      <c r="Q103" s="327">
        <v>1.1142445120451958</v>
      </c>
      <c r="R103" s="327">
        <v>1.1359739686564778</v>
      </c>
      <c r="S103" s="327">
        <v>1.1586766643412987</v>
      </c>
      <c r="T103" s="221"/>
      <c r="U103" s="255">
        <f t="shared" ref="U103:Y106" si="54">IFERROR(I103-O103,"")</f>
        <v>-2.0549747564129417E-2</v>
      </c>
      <c r="V103" s="255">
        <f t="shared" si="54"/>
        <v>2.5410947750451829E-2</v>
      </c>
      <c r="W103" s="255">
        <f t="shared" si="54"/>
        <v>3.1951433848405264E-2</v>
      </c>
      <c r="X103" s="255">
        <f t="shared" si="54"/>
        <v>3.3748271951896447E-2</v>
      </c>
      <c r="Y103" s="255">
        <f t="shared" si="54"/>
        <v>3.445480611619689E-2</v>
      </c>
      <c r="AA103" s="20"/>
    </row>
    <row r="104" spans="1:16378" s="26" customFormat="1" ht="40.5" customHeight="1" x14ac:dyDescent="0.65">
      <c r="A104" s="52"/>
      <c r="B104" s="24">
        <f>B103+1</f>
        <v>61</v>
      </c>
      <c r="C104" s="54"/>
      <c r="D104" s="239" t="s">
        <v>121</v>
      </c>
      <c r="E104" s="326"/>
      <c r="F104" s="326"/>
      <c r="G104" s="326"/>
      <c r="H104" s="242"/>
      <c r="I104" s="328">
        <f>I$105</f>
        <v>1.3728694438340794E-2</v>
      </c>
      <c r="J104" s="329"/>
      <c r="K104" s="329"/>
      <c r="L104" s="329"/>
      <c r="M104" s="329"/>
      <c r="N104" s="242"/>
      <c r="O104" s="328">
        <v>1.2633376478261793E-2</v>
      </c>
      <c r="P104" s="328">
        <v>0</v>
      </c>
      <c r="Q104" s="328">
        <v>0</v>
      </c>
      <c r="R104" s="328">
        <v>0</v>
      </c>
      <c r="S104" s="328">
        <v>0</v>
      </c>
      <c r="T104" s="221"/>
      <c r="U104" s="233">
        <f t="shared" si="54"/>
        <v>1.0953179600790008E-3</v>
      </c>
      <c r="V104" s="233">
        <f t="shared" si="54"/>
        <v>0</v>
      </c>
      <c r="W104" s="233">
        <f t="shared" si="54"/>
        <v>0</v>
      </c>
      <c r="X104" s="233">
        <f t="shared" si="54"/>
        <v>0</v>
      </c>
      <c r="Y104" s="233">
        <f t="shared" si="54"/>
        <v>0</v>
      </c>
      <c r="AA104" s="20"/>
    </row>
    <row r="105" spans="1:16378" s="26" customFormat="1" ht="40.5" customHeight="1" x14ac:dyDescent="0.65">
      <c r="A105" s="52"/>
      <c r="B105" s="24">
        <f t="shared" ref="B105:B106" si="55">B104+1</f>
        <v>62</v>
      </c>
      <c r="C105" s="54"/>
      <c r="D105" s="239" t="s">
        <v>122</v>
      </c>
      <c r="E105" s="326"/>
      <c r="F105" s="326"/>
      <c r="G105" s="326"/>
      <c r="H105" s="242"/>
      <c r="I105" s="330">
        <v>1.3728694438340794E-2</v>
      </c>
      <c r="J105" s="328">
        <v>3.5628913618373614E-2</v>
      </c>
      <c r="K105" s="328">
        <v>2.4416717530456822E-2</v>
      </c>
      <c r="L105" s="328">
        <v>2.0525543471916041E-2</v>
      </c>
      <c r="M105" s="328">
        <v>2.001263978442136E-2</v>
      </c>
      <c r="N105" s="242"/>
      <c r="O105" s="330">
        <v>3.3548942948506522E-2</v>
      </c>
      <c r="P105" s="330">
        <v>1.891981595720571E-2</v>
      </c>
      <c r="Q105" s="330">
        <v>1.9002707609292457E-2</v>
      </c>
      <c r="R105" s="330">
        <v>1.9501515489986687E-2</v>
      </c>
      <c r="S105" s="330">
        <v>1.9985225287927566E-2</v>
      </c>
      <c r="T105" s="221"/>
      <c r="U105" s="233">
        <f t="shared" si="54"/>
        <v>-1.9820248510165728E-2</v>
      </c>
      <c r="V105" s="233">
        <f t="shared" si="54"/>
        <v>1.6709097661167904E-2</v>
      </c>
      <c r="W105" s="233">
        <f t="shared" si="54"/>
        <v>5.4140099211643644E-3</v>
      </c>
      <c r="X105" s="233">
        <f t="shared" si="54"/>
        <v>1.0240279819293541E-3</v>
      </c>
      <c r="Y105" s="233">
        <f t="shared" si="54"/>
        <v>2.7414496493793905E-5</v>
      </c>
      <c r="AA105" s="20"/>
    </row>
    <row r="106" spans="1:16378" s="26" customFormat="1" ht="40.5" customHeight="1" x14ac:dyDescent="0.65">
      <c r="A106" s="52"/>
      <c r="B106" s="24">
        <f t="shared" si="55"/>
        <v>63</v>
      </c>
      <c r="C106" s="54"/>
      <c r="D106" s="239" t="s">
        <v>123</v>
      </c>
      <c r="E106" s="326"/>
      <c r="F106" s="326"/>
      <c r="G106" s="326"/>
      <c r="H106" s="242"/>
      <c r="I106" s="331">
        <f>I$105-I$104</f>
        <v>0</v>
      </c>
      <c r="J106" s="331">
        <f t="shared" ref="J106:M106" si="56">J$105-J$104</f>
        <v>3.5628913618373614E-2</v>
      </c>
      <c r="K106" s="331">
        <f t="shared" si="56"/>
        <v>2.4416717530456822E-2</v>
      </c>
      <c r="L106" s="331">
        <f t="shared" si="56"/>
        <v>2.0525543471916041E-2</v>
      </c>
      <c r="M106" s="331">
        <f t="shared" si="56"/>
        <v>2.001263978442136E-2</v>
      </c>
      <c r="N106" s="242"/>
      <c r="O106" s="331">
        <v>2.0915566470244729E-2</v>
      </c>
      <c r="P106" s="331" t="s">
        <v>65</v>
      </c>
      <c r="Q106" s="331" t="s">
        <v>65</v>
      </c>
      <c r="R106" s="331" t="s">
        <v>65</v>
      </c>
      <c r="S106" s="331" t="s">
        <v>65</v>
      </c>
      <c r="T106" s="221"/>
      <c r="U106" s="233">
        <f t="shared" si="54"/>
        <v>-2.0915566470244729E-2</v>
      </c>
      <c r="V106" s="233" t="str">
        <f t="shared" si="54"/>
        <v/>
      </c>
      <c r="W106" s="233" t="str">
        <f t="shared" si="54"/>
        <v/>
      </c>
      <c r="X106" s="233" t="str">
        <f t="shared" si="54"/>
        <v/>
      </c>
      <c r="Y106" s="233" t="str">
        <f t="shared" si="54"/>
        <v/>
      </c>
      <c r="AA106" s="20"/>
    </row>
    <row r="107" spans="1:16378" ht="19.5" customHeight="1" x14ac:dyDescent="0.35">
      <c r="O107" s="7"/>
      <c r="P107" s="7"/>
      <c r="Q107" s="7"/>
      <c r="R107" s="7"/>
      <c r="S107" s="7"/>
      <c r="U107" s="7"/>
      <c r="V107" s="7"/>
      <c r="W107" s="7"/>
      <c r="X107" s="7"/>
      <c r="Y107" s="7"/>
    </row>
    <row r="108" spans="1:16378" ht="28.9" customHeight="1" x14ac:dyDescent="0.35">
      <c r="D108" s="332" t="s">
        <v>124</v>
      </c>
      <c r="E108" s="333"/>
      <c r="F108" s="334"/>
      <c r="G108" s="334"/>
      <c r="H108" s="334"/>
      <c r="I108" s="333"/>
      <c r="J108" s="334"/>
      <c r="K108" s="333"/>
      <c r="L108" s="334"/>
      <c r="M108" s="335"/>
    </row>
    <row r="110" spans="1:16378" ht="37.9" customHeight="1" x14ac:dyDescent="0.35">
      <c r="B110" s="16">
        <f>SUM(B106)+1</f>
        <v>64</v>
      </c>
      <c r="D110" s="60"/>
      <c r="E110" s="60"/>
      <c r="F110" s="61"/>
      <c r="G110" s="61"/>
      <c r="I110" s="61"/>
      <c r="J110" s="61"/>
      <c r="K110" s="61"/>
      <c r="L110" s="61"/>
      <c r="M110" s="61"/>
    </row>
    <row r="111" spans="1:16378" ht="37.9" customHeight="1" x14ac:dyDescent="0.35">
      <c r="B111" s="16">
        <f>SUM(B110)+1</f>
        <v>65</v>
      </c>
      <c r="D111" s="60"/>
      <c r="E111" s="60"/>
      <c r="F111" s="61"/>
      <c r="G111" s="61"/>
      <c r="I111" s="61"/>
      <c r="J111" s="61"/>
      <c r="K111" s="61"/>
      <c r="L111" s="61"/>
      <c r="M111" s="61"/>
    </row>
    <row r="112" spans="1:16378" ht="37.9" customHeight="1" x14ac:dyDescent="0.35">
      <c r="B112" s="16">
        <f t="shared" ref="B112:B113" si="57">SUM(B111)+1</f>
        <v>66</v>
      </c>
      <c r="D112" s="60"/>
      <c r="E112" s="60"/>
      <c r="F112" s="61"/>
      <c r="G112" s="61"/>
      <c r="I112" s="61"/>
      <c r="J112" s="61"/>
      <c r="K112" s="61"/>
      <c r="L112" s="61"/>
      <c r="M112" s="61"/>
    </row>
    <row r="113" spans="2:13" ht="37.9" customHeight="1" x14ac:dyDescent="0.35">
      <c r="B113" s="16">
        <f t="shared" si="57"/>
        <v>67</v>
      </c>
      <c r="D113" s="60"/>
      <c r="E113" s="60"/>
      <c r="F113" s="61"/>
      <c r="G113" s="61"/>
      <c r="I113" s="61"/>
      <c r="J113" s="61"/>
      <c r="K113" s="61"/>
      <c r="L113" s="61"/>
      <c r="M113" s="61"/>
    </row>
    <row r="119" spans="2:13" x14ac:dyDescent="0.35">
      <c r="I119" s="62"/>
      <c r="J119" s="62"/>
      <c r="K119" s="62"/>
      <c r="L119" s="62"/>
      <c r="M119" s="62"/>
    </row>
  </sheetData>
  <mergeCells count="60">
    <mergeCell ref="D11:E11"/>
    <mergeCell ref="I2:M2"/>
    <mergeCell ref="O2:S2"/>
    <mergeCell ref="U2:Y2"/>
    <mergeCell ref="D6:E6"/>
    <mergeCell ref="D10:E10"/>
    <mergeCell ref="D46:E46"/>
    <mergeCell ref="D12:E12"/>
    <mergeCell ref="D15:E15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65:E65"/>
    <mergeCell ref="D47:E47"/>
    <mergeCell ref="D48:E48"/>
    <mergeCell ref="D49:E49"/>
    <mergeCell ref="D50:E50"/>
    <mergeCell ref="D51:E51"/>
    <mergeCell ref="D52:E52"/>
    <mergeCell ref="D54:E54"/>
    <mergeCell ref="F54:I54"/>
    <mergeCell ref="J54:K54"/>
    <mergeCell ref="L54:M54"/>
    <mergeCell ref="D64:E64"/>
    <mergeCell ref="D77:E77"/>
    <mergeCell ref="D67:E67"/>
    <mergeCell ref="D68:E68"/>
    <mergeCell ref="D69:E69"/>
    <mergeCell ref="D70:E70"/>
    <mergeCell ref="D71:E71"/>
    <mergeCell ref="D73:E73"/>
    <mergeCell ref="F73:I73"/>
    <mergeCell ref="J73:K73"/>
    <mergeCell ref="L73:M73"/>
    <mergeCell ref="D75:E75"/>
    <mergeCell ref="D76:E76"/>
    <mergeCell ref="D79:E79"/>
    <mergeCell ref="D80:E80"/>
    <mergeCell ref="D81:E81"/>
    <mergeCell ref="D82:E82"/>
    <mergeCell ref="D83:E83"/>
    <mergeCell ref="D108:E108"/>
    <mergeCell ref="F108:I108"/>
    <mergeCell ref="J108:K108"/>
    <mergeCell ref="L108:M108"/>
    <mergeCell ref="F85:I85"/>
    <mergeCell ref="J85:K85"/>
    <mergeCell ref="L85:M85"/>
    <mergeCell ref="D99:E99"/>
    <mergeCell ref="D101:E101"/>
    <mergeCell ref="F101:I101"/>
    <mergeCell ref="J101:K101"/>
    <mergeCell ref="L101:M101"/>
    <mergeCell ref="D85:E85"/>
  </mergeCells>
  <printOptions horizontalCentered="1"/>
  <pageMargins left="0.25" right="0.25" top="0.75" bottom="0.75" header="0.3" footer="0.3"/>
  <pageSetup paperSize="8" scale="20" orientation="landscape" r:id="rId1"/>
  <headerFooter>
    <oddHeader>&amp;L&amp;"Calibri"&amp;10&amp;K000000Classified as Internal&amp;1#</oddHeader>
  </headerFooter>
  <colBreaks count="1" manualBreakCount="1">
    <brk id="29" max="1048575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AC83-261E-470B-A779-A3BDD0B2BA6D}">
  <sheetPr codeName="Sheet34">
    <tabColor rgb="FF92D050"/>
    <pageSetUpPr fitToPage="1"/>
  </sheetPr>
  <dimension ref="B1:T162"/>
  <sheetViews>
    <sheetView showGridLines="0" showZeros="0" workbookViewId="0">
      <selection activeCell="N32" sqref="N32"/>
    </sheetView>
  </sheetViews>
  <sheetFormatPr defaultColWidth="8.7265625" defaultRowHeight="14.5" x14ac:dyDescent="0.35"/>
  <cols>
    <col min="1" max="1" width="9.54296875" customWidth="1"/>
    <col min="2" max="2" width="6.1796875" customWidth="1"/>
    <col min="3" max="3" width="2.1796875" customWidth="1"/>
    <col min="4" max="4" width="30.7265625" bestFit="1" customWidth="1"/>
    <col min="5" max="5" width="2.1796875" customWidth="1"/>
    <col min="6" max="10" width="10.54296875" customWidth="1"/>
    <col min="11" max="11" width="2.1796875" customWidth="1"/>
    <col min="12" max="12" width="10.54296875" customWidth="1"/>
    <col min="13" max="16" width="9.54296875" customWidth="1"/>
    <col min="17" max="17" width="8.81640625" customWidth="1"/>
  </cols>
  <sheetData>
    <row r="1" spans="2:19" ht="14.5" customHeight="1" x14ac:dyDescent="0.35"/>
    <row r="2" spans="2:19" ht="14.5" customHeight="1" x14ac:dyDescent="0.35">
      <c r="B2" s="63" t="s">
        <v>125</v>
      </c>
      <c r="C2" s="64"/>
      <c r="D2" s="64"/>
      <c r="E2" s="64"/>
      <c r="F2" s="65" t="s">
        <v>126</v>
      </c>
      <c r="G2" s="65" t="s">
        <v>127</v>
      </c>
      <c r="H2" s="65" t="s">
        <v>128</v>
      </c>
      <c r="I2" s="65" t="s">
        <v>129</v>
      </c>
      <c r="J2" s="65" t="s">
        <v>130</v>
      </c>
      <c r="K2" s="64"/>
      <c r="L2" s="65" t="s">
        <v>131</v>
      </c>
      <c r="M2" s="66"/>
      <c r="N2" s="66"/>
      <c r="O2" s="66"/>
      <c r="P2" s="66"/>
    </row>
    <row r="3" spans="2:19" ht="5.15" customHeight="1" thickBot="1" x14ac:dyDescent="0.4">
      <c r="B3" s="67"/>
      <c r="C3" s="64"/>
      <c r="D3" s="64"/>
      <c r="E3" s="64"/>
      <c r="F3" s="64"/>
      <c r="G3" s="64"/>
      <c r="H3" s="64"/>
      <c r="I3" s="64"/>
      <c r="J3" s="64"/>
      <c r="K3" s="64"/>
      <c r="L3" s="64"/>
      <c r="M3" s="66"/>
      <c r="N3" s="66"/>
      <c r="O3" s="66"/>
      <c r="P3" s="66"/>
    </row>
    <row r="4" spans="2:19" ht="14.5" customHeight="1" x14ac:dyDescent="0.35">
      <c r="B4" s="351" t="s">
        <v>132</v>
      </c>
      <c r="C4" s="64"/>
      <c r="D4" s="68" t="s">
        <v>133</v>
      </c>
      <c r="E4" s="64"/>
      <c r="F4" s="69">
        <v>430.77845057457296</v>
      </c>
      <c r="G4" s="70">
        <v>439.16085288545457</v>
      </c>
      <c r="H4" s="70" t="s">
        <v>65</v>
      </c>
      <c r="I4" s="70" t="s">
        <v>65</v>
      </c>
      <c r="J4" s="71" t="s">
        <v>65</v>
      </c>
      <c r="K4" s="64"/>
      <c r="L4" s="72"/>
      <c r="M4" s="66"/>
      <c r="N4" s="66"/>
      <c r="O4" s="66"/>
      <c r="P4" s="66"/>
    </row>
    <row r="5" spans="2:19" ht="14.5" customHeight="1" x14ac:dyDescent="0.5">
      <c r="B5" s="351"/>
      <c r="C5" s="64"/>
      <c r="D5" s="73" t="s">
        <v>134</v>
      </c>
      <c r="E5" s="64"/>
      <c r="F5" s="74">
        <v>0</v>
      </c>
      <c r="G5" s="75">
        <v>9.6078599983782862</v>
      </c>
      <c r="H5" s="75" t="s">
        <v>65</v>
      </c>
      <c r="I5" s="75" t="s">
        <v>65</v>
      </c>
      <c r="J5" s="76" t="s">
        <v>65</v>
      </c>
      <c r="K5" s="64"/>
      <c r="L5" s="77"/>
      <c r="M5" s="66"/>
      <c r="N5" s="66"/>
      <c r="O5" s="66"/>
      <c r="P5" s="66"/>
    </row>
    <row r="6" spans="2:19" s="84" customFormat="1" ht="14.5" customHeight="1" x14ac:dyDescent="0.5">
      <c r="B6" s="351"/>
      <c r="C6" s="64"/>
      <c r="D6" s="78" t="s">
        <v>135</v>
      </c>
      <c r="E6" s="64"/>
      <c r="F6" s="79">
        <v>430.77845057457296</v>
      </c>
      <c r="G6" s="80">
        <v>448.76871288383285</v>
      </c>
      <c r="H6" s="80">
        <v>471.1727010499522</v>
      </c>
      <c r="I6" s="80">
        <v>476.51325235300249</v>
      </c>
      <c r="J6" s="81">
        <v>486.66080410437655</v>
      </c>
      <c r="K6" s="64"/>
      <c r="L6" s="82">
        <f>SUM(F$6:J$6)</f>
        <v>2313.8939209657369</v>
      </c>
      <c r="M6" s="83"/>
      <c r="N6" s="83"/>
      <c r="O6" s="83"/>
      <c r="P6" s="83"/>
    </row>
    <row r="7" spans="2:19" ht="14.5" customHeight="1" x14ac:dyDescent="0.35">
      <c r="B7" s="351"/>
      <c r="C7" s="64"/>
      <c r="D7" s="85" t="s">
        <v>136</v>
      </c>
      <c r="E7" s="64"/>
      <c r="F7" s="74">
        <v>-13.740999041791564</v>
      </c>
      <c r="G7" s="75">
        <v>10.599389948914309</v>
      </c>
      <c r="H7" s="75">
        <v>0</v>
      </c>
      <c r="I7" s="75">
        <v>0</v>
      </c>
      <c r="J7" s="76">
        <v>0</v>
      </c>
      <c r="K7" s="64"/>
      <c r="L7" s="77"/>
      <c r="M7" s="66"/>
      <c r="N7" s="66"/>
      <c r="O7" s="66"/>
      <c r="P7" s="66"/>
    </row>
    <row r="8" spans="2:19" ht="14.5" customHeight="1" x14ac:dyDescent="0.5">
      <c r="B8" s="351"/>
      <c r="C8" s="64"/>
      <c r="D8" s="86" t="s">
        <v>137</v>
      </c>
      <c r="E8" s="64"/>
      <c r="F8" s="87">
        <v>0.22532622143939102</v>
      </c>
      <c r="G8" s="88">
        <v>-3.9455210418901334</v>
      </c>
      <c r="H8" s="88">
        <v>0</v>
      </c>
      <c r="I8" s="88">
        <v>0</v>
      </c>
      <c r="J8" s="89">
        <v>0</v>
      </c>
      <c r="K8" s="64"/>
      <c r="L8" s="77"/>
      <c r="M8" s="66"/>
      <c r="N8" s="66"/>
      <c r="O8" s="66"/>
      <c r="P8" s="66"/>
    </row>
    <row r="9" spans="2:19" ht="14.5" customHeight="1" x14ac:dyDescent="0.5">
      <c r="B9" s="351"/>
      <c r="C9" s="64"/>
      <c r="D9" s="90" t="s">
        <v>138</v>
      </c>
      <c r="E9" s="64"/>
      <c r="F9" s="91">
        <v>417.26277775422079</v>
      </c>
      <c r="G9" s="92">
        <v>455.42258179085707</v>
      </c>
      <c r="H9" s="92">
        <v>471.1727010499522</v>
      </c>
      <c r="I9" s="92">
        <v>476.51325235300249</v>
      </c>
      <c r="J9" s="93">
        <v>486.66080410437655</v>
      </c>
      <c r="K9" s="64"/>
      <c r="L9" s="94">
        <f>SUM(F$9:J$9)</f>
        <v>2307.0321170524089</v>
      </c>
      <c r="M9" s="66"/>
      <c r="N9" s="66"/>
      <c r="O9" s="66"/>
      <c r="P9" s="66" t="b">
        <f>G9='MOD 186 Statement'!P$31</f>
        <v>1</v>
      </c>
      <c r="Q9" s="66" t="b">
        <f>H9='MOD 186 Statement'!Q$31</f>
        <v>1</v>
      </c>
      <c r="R9" s="66" t="b">
        <f>I9='MOD 186 Statement'!R$31</f>
        <v>1</v>
      </c>
      <c r="S9" s="66" t="b">
        <f>J9='MOD 186 Statement'!S$31</f>
        <v>1</v>
      </c>
    </row>
    <row r="10" spans="2:19" ht="14.5" customHeight="1" x14ac:dyDescent="0.5">
      <c r="B10" s="351"/>
      <c r="C10" s="64"/>
      <c r="D10" s="95" t="s">
        <v>139</v>
      </c>
      <c r="E10" s="64"/>
      <c r="F10" s="96">
        <v>421.16166908115156</v>
      </c>
      <c r="G10" s="97"/>
      <c r="H10" s="97"/>
      <c r="I10" s="97"/>
      <c r="J10" s="98"/>
      <c r="K10" s="64"/>
      <c r="L10" s="77"/>
      <c r="M10" s="66"/>
      <c r="N10" s="66"/>
      <c r="O10" s="66"/>
      <c r="P10" s="66"/>
    </row>
    <row r="11" spans="2:19" ht="5.15" customHeight="1" x14ac:dyDescent="0.5">
      <c r="B11" s="351"/>
      <c r="C11" s="64"/>
      <c r="D11" s="99"/>
      <c r="E11" s="64"/>
      <c r="F11" s="100"/>
      <c r="G11" s="101"/>
      <c r="H11" s="101"/>
      <c r="I11" s="101"/>
      <c r="J11" s="102"/>
      <c r="K11" s="64"/>
      <c r="L11" s="103"/>
      <c r="M11" s="66"/>
      <c r="N11" s="66"/>
      <c r="O11" s="66"/>
      <c r="P11" s="66"/>
    </row>
    <row r="12" spans="2:19" ht="14.5" customHeight="1" x14ac:dyDescent="0.5">
      <c r="B12" s="351"/>
      <c r="C12" s="64"/>
      <c r="D12" s="73" t="s">
        <v>140</v>
      </c>
      <c r="E12" s="64"/>
      <c r="F12" s="104">
        <v>3.3548942948506522E-2</v>
      </c>
      <c r="G12" s="105">
        <v>1.891981595720571E-2</v>
      </c>
      <c r="H12" s="105">
        <v>1.9002707609292457E-2</v>
      </c>
      <c r="I12" s="105">
        <v>1.9501515489986687E-2</v>
      </c>
      <c r="J12" s="106">
        <v>1.9985225287927566E-2</v>
      </c>
      <c r="K12" s="64"/>
      <c r="L12" s="107"/>
      <c r="M12" s="66"/>
      <c r="N12" s="66"/>
      <c r="O12" s="66"/>
      <c r="P12" s="66"/>
    </row>
    <row r="13" spans="2:19" ht="14.5" customHeight="1" x14ac:dyDescent="0.5">
      <c r="B13" s="351"/>
      <c r="C13" s="64"/>
      <c r="D13" s="73" t="s">
        <v>141</v>
      </c>
      <c r="E13" s="64"/>
      <c r="F13" s="104">
        <v>1.364087114457968E-2</v>
      </c>
      <c r="G13" s="105">
        <v>-0.02</v>
      </c>
      <c r="H13" s="105">
        <v>-0.02</v>
      </c>
      <c r="I13" s="105">
        <v>-0.02</v>
      </c>
      <c r="J13" s="106">
        <v>-0.02</v>
      </c>
      <c r="K13" s="64"/>
      <c r="L13" s="107"/>
      <c r="M13" s="66"/>
      <c r="N13" s="66"/>
      <c r="O13" s="66"/>
      <c r="P13" s="66"/>
    </row>
    <row r="14" spans="2:19" ht="14.5" customHeight="1" thickBot="1" x14ac:dyDescent="0.55000000000000004">
      <c r="B14" s="351"/>
      <c r="C14" s="64"/>
      <c r="D14" s="108" t="s">
        <v>142</v>
      </c>
      <c r="E14" s="64"/>
      <c r="F14" s="109">
        <v>-0.13679750362423673</v>
      </c>
      <c r="G14" s="110">
        <v>5.8685721996693294E-2</v>
      </c>
      <c r="H14" s="110">
        <v>8.2081254815206395E-2</v>
      </c>
      <c r="I14" s="110">
        <v>4.1914174642345814E-2</v>
      </c>
      <c r="J14" s="111">
        <v>4.1086497403613913E-2</v>
      </c>
      <c r="K14" s="64"/>
      <c r="L14" s="112"/>
      <c r="M14" s="66"/>
      <c r="N14" s="66"/>
      <c r="O14" s="66"/>
      <c r="P14" s="66"/>
    </row>
    <row r="15" spans="2:19" ht="5.15" customHeight="1" thickBot="1" x14ac:dyDescent="0.4">
      <c r="B15" s="84"/>
      <c r="C15" s="64"/>
      <c r="D15" s="64"/>
      <c r="E15" s="64"/>
      <c r="F15" s="64"/>
      <c r="G15" s="64"/>
      <c r="H15" s="64"/>
      <c r="I15" s="64"/>
      <c r="J15" s="64"/>
      <c r="K15" s="64"/>
      <c r="L15" s="113"/>
      <c r="M15" s="66"/>
      <c r="N15" s="66"/>
      <c r="O15" s="66"/>
      <c r="P15" s="66"/>
    </row>
    <row r="16" spans="2:19" ht="14.5" customHeight="1" x14ac:dyDescent="0.35">
      <c r="B16" s="352" t="s">
        <v>143</v>
      </c>
      <c r="C16" s="64"/>
      <c r="D16" s="68" t="s">
        <v>133</v>
      </c>
      <c r="E16" s="64"/>
      <c r="F16" s="69">
        <v>430.74198884868196</v>
      </c>
      <c r="G16" s="70">
        <v>562.16200231924233</v>
      </c>
      <c r="H16" s="70" t="s">
        <v>65</v>
      </c>
      <c r="I16" s="70" t="s">
        <v>65</v>
      </c>
      <c r="J16" s="71" t="s">
        <v>65</v>
      </c>
      <c r="K16" s="64"/>
      <c r="L16" s="72"/>
      <c r="M16" s="66"/>
      <c r="N16" s="66"/>
      <c r="O16" s="66"/>
      <c r="P16" s="66"/>
    </row>
    <row r="17" spans="2:19" ht="14.5" customHeight="1" x14ac:dyDescent="0.5">
      <c r="B17" s="352"/>
      <c r="C17" s="64"/>
      <c r="D17" s="73" t="s">
        <v>134</v>
      </c>
      <c r="E17" s="64"/>
      <c r="F17" s="74">
        <v>0</v>
      </c>
      <c r="G17" s="75">
        <v>23.648996016207018</v>
      </c>
      <c r="H17" s="75" t="s">
        <v>65</v>
      </c>
      <c r="I17" s="75" t="s">
        <v>65</v>
      </c>
      <c r="J17" s="76" t="s">
        <v>65</v>
      </c>
      <c r="K17" s="64"/>
      <c r="L17" s="77"/>
      <c r="M17" s="66"/>
      <c r="N17" s="66"/>
      <c r="O17" s="66"/>
      <c r="P17" s="66"/>
    </row>
    <row r="18" spans="2:19" s="84" customFormat="1" ht="14.5" customHeight="1" x14ac:dyDescent="0.5">
      <c r="B18" s="352"/>
      <c r="C18" s="64"/>
      <c r="D18" s="78" t="s">
        <v>135</v>
      </c>
      <c r="E18" s="64"/>
      <c r="F18" s="79">
        <v>430.74198884868196</v>
      </c>
      <c r="G18" s="80">
        <v>585.81099833544931</v>
      </c>
      <c r="H18" s="80">
        <v>517.97623956478208</v>
      </c>
      <c r="I18" s="80">
        <v>498.71302604532644</v>
      </c>
      <c r="J18" s="81">
        <v>509.5043036820158</v>
      </c>
      <c r="K18" s="64"/>
      <c r="L18" s="82">
        <f>SUM(F18:J18)</f>
        <v>2542.7465564762556</v>
      </c>
      <c r="M18" s="83"/>
      <c r="N18" s="83"/>
      <c r="O18" s="83"/>
      <c r="P18" s="83"/>
    </row>
    <row r="19" spans="2:19" ht="14.5" customHeight="1" x14ac:dyDescent="0.35">
      <c r="B19" s="352"/>
      <c r="C19" s="64"/>
      <c r="D19" s="85" t="s">
        <v>136</v>
      </c>
      <c r="E19" s="64"/>
      <c r="F19" s="74">
        <v>-13.758309947582799</v>
      </c>
      <c r="G19" s="75">
        <v>10.789090515120025</v>
      </c>
      <c r="H19" s="75">
        <v>0</v>
      </c>
      <c r="I19" s="75">
        <v>0</v>
      </c>
      <c r="J19" s="76">
        <v>0</v>
      </c>
      <c r="K19" s="64"/>
      <c r="L19" s="77"/>
      <c r="M19" s="66"/>
      <c r="N19" s="66"/>
      <c r="O19" s="66"/>
      <c r="P19" s="66"/>
    </row>
    <row r="20" spans="2:19" ht="14.5" customHeight="1" x14ac:dyDescent="0.5">
      <c r="B20" s="352"/>
      <c r="C20" s="64"/>
      <c r="D20" s="86" t="s">
        <v>137</v>
      </c>
      <c r="E20" s="64"/>
      <c r="F20" s="87">
        <v>0.22531619608972683</v>
      </c>
      <c r="G20" s="88">
        <v>-3.5694019316585774</v>
      </c>
      <c r="H20" s="88">
        <v>0</v>
      </c>
      <c r="I20" s="88">
        <v>0</v>
      </c>
      <c r="J20" s="89">
        <v>0</v>
      </c>
      <c r="K20" s="64"/>
      <c r="L20" s="77"/>
      <c r="M20" s="66"/>
      <c r="N20" s="66"/>
      <c r="O20" s="66"/>
      <c r="P20" s="66"/>
    </row>
    <row r="21" spans="2:19" ht="14.5" customHeight="1" x14ac:dyDescent="0.5">
      <c r="B21" s="352"/>
      <c r="C21" s="64"/>
      <c r="D21" s="90" t="s">
        <v>138</v>
      </c>
      <c r="E21" s="64"/>
      <c r="F21" s="91">
        <v>417.2089950971889</v>
      </c>
      <c r="G21" s="92">
        <v>593.03068691891076</v>
      </c>
      <c r="H21" s="92">
        <v>517.97623956478208</v>
      </c>
      <c r="I21" s="92">
        <v>498.71302604532644</v>
      </c>
      <c r="J21" s="93">
        <v>509.5043036820158</v>
      </c>
      <c r="K21" s="64"/>
      <c r="L21" s="94">
        <f>SUM(F21:J21)</f>
        <v>2536.433251308224</v>
      </c>
      <c r="M21" s="66"/>
      <c r="N21" s="66"/>
      <c r="O21" s="66"/>
      <c r="P21" s="66" t="b">
        <f>G21='MOD 186 Statement'!J31</f>
        <v>1</v>
      </c>
      <c r="Q21" s="66" t="b">
        <f>H21='MOD 186 Statement'!K31</f>
        <v>1</v>
      </c>
      <c r="R21" s="66" t="b">
        <f>I21='MOD 186 Statement'!L31</f>
        <v>1</v>
      </c>
      <c r="S21" s="66" t="b">
        <f>J21='MOD 186 Statement'!M31</f>
        <v>1</v>
      </c>
    </row>
    <row r="22" spans="2:19" ht="14.5" customHeight="1" x14ac:dyDescent="0.5">
      <c r="B22" s="352"/>
      <c r="C22" s="64"/>
      <c r="D22" s="95" t="s">
        <v>139</v>
      </c>
      <c r="E22" s="64"/>
      <c r="F22" s="96">
        <v>420.17704772103849</v>
      </c>
      <c r="G22" s="97"/>
      <c r="H22" s="97"/>
      <c r="I22" s="97"/>
      <c r="J22" s="98"/>
      <c r="K22" s="64"/>
      <c r="L22" s="77"/>
      <c r="M22" s="66"/>
      <c r="N22" s="66"/>
      <c r="O22" s="66"/>
      <c r="P22" s="66"/>
    </row>
    <row r="23" spans="2:19" ht="5.15" customHeight="1" x14ac:dyDescent="0.5">
      <c r="B23" s="352"/>
      <c r="C23" s="64"/>
      <c r="D23" s="99"/>
      <c r="E23" s="64"/>
      <c r="F23" s="100"/>
      <c r="G23" s="101"/>
      <c r="H23" s="101"/>
      <c r="I23" s="101"/>
      <c r="J23" s="102"/>
      <c r="K23" s="64"/>
      <c r="L23" s="103"/>
      <c r="M23" s="66"/>
      <c r="N23" s="66"/>
      <c r="O23" s="66"/>
      <c r="P23" s="66"/>
    </row>
    <row r="24" spans="2:19" ht="14.5" customHeight="1" x14ac:dyDescent="0.5">
      <c r="B24" s="352"/>
      <c r="C24" s="64"/>
      <c r="D24" s="73" t="s">
        <v>140</v>
      </c>
      <c r="E24" s="64"/>
      <c r="F24" s="104">
        <f>'MOD 186 Statement'!I$105</f>
        <v>1.3728694438340794E-2</v>
      </c>
      <c r="G24" s="105">
        <f>'MOD 186 Statement'!J$105</f>
        <v>3.5628913618373614E-2</v>
      </c>
      <c r="H24" s="105">
        <f>'MOD 186 Statement'!K$105</f>
        <v>2.4416717530456822E-2</v>
      </c>
      <c r="I24" s="105">
        <f>'MOD 186 Statement'!L$105</f>
        <v>2.0525543471916041E-2</v>
      </c>
      <c r="J24" s="106">
        <f>'MOD 186 Statement'!M$105</f>
        <v>2.001263978442136E-2</v>
      </c>
      <c r="K24" s="64"/>
      <c r="L24" s="107"/>
      <c r="M24" s="66"/>
      <c r="N24" s="66"/>
      <c r="O24" s="66"/>
      <c r="P24" s="66"/>
    </row>
    <row r="25" spans="2:19" ht="14.5" customHeight="1" x14ac:dyDescent="0.5">
      <c r="B25" s="352"/>
      <c r="C25" s="64"/>
      <c r="D25" s="73" t="s">
        <v>141</v>
      </c>
      <c r="E25" s="64"/>
      <c r="F25" s="104">
        <v>1.364087114457968E-2</v>
      </c>
      <c r="G25" s="105">
        <v>3.0000000000000001E-3</v>
      </c>
      <c r="H25" s="105">
        <v>-0.02</v>
      </c>
      <c r="I25" s="105">
        <v>-0.02</v>
      </c>
      <c r="J25" s="106">
        <v>-0.02</v>
      </c>
      <c r="K25" s="64"/>
      <c r="L25" s="107"/>
      <c r="M25" s="66"/>
      <c r="N25" s="66"/>
      <c r="O25" s="66"/>
      <c r="P25" s="66"/>
    </row>
    <row r="26" spans="2:19" ht="14.5" customHeight="1" thickBot="1" x14ac:dyDescent="0.55000000000000004">
      <c r="B26" s="352"/>
      <c r="C26" s="64"/>
      <c r="D26" s="108" t="s">
        <v>142</v>
      </c>
      <c r="E26" s="64"/>
      <c r="F26" s="109">
        <v>-0.13679750362423673</v>
      </c>
      <c r="G26" s="110">
        <v>0.40280823400451105</v>
      </c>
      <c r="H26" s="110">
        <v>-0.10672696106117786</v>
      </c>
      <c r="I26" s="110">
        <v>-1.3628068289919641E-2</v>
      </c>
      <c r="J26" s="111">
        <v>4.1263130238528817E-2</v>
      </c>
      <c r="K26" s="64"/>
      <c r="L26" s="112"/>
      <c r="M26" s="66"/>
      <c r="N26" s="66"/>
      <c r="O26" s="66"/>
      <c r="P26" s="66"/>
    </row>
    <row r="27" spans="2:19" ht="5.15" customHeight="1" thickBot="1" x14ac:dyDescent="0.4">
      <c r="B27" s="84"/>
      <c r="C27" s="64"/>
      <c r="D27" s="64"/>
      <c r="E27" s="64"/>
      <c r="F27" s="64"/>
      <c r="G27" s="64"/>
      <c r="H27" s="64"/>
      <c r="I27" s="64"/>
      <c r="J27" s="64"/>
      <c r="K27" s="64"/>
      <c r="L27" s="113"/>
      <c r="M27" s="66"/>
      <c r="N27" s="66"/>
      <c r="O27" s="66"/>
      <c r="P27" s="66"/>
    </row>
    <row r="28" spans="2:19" ht="14.5" customHeight="1" x14ac:dyDescent="0.35">
      <c r="B28" s="351" t="s">
        <v>144</v>
      </c>
      <c r="C28" s="64"/>
      <c r="D28" s="114" t="s">
        <v>133</v>
      </c>
      <c r="E28" s="64"/>
      <c r="F28" s="115">
        <f t="shared" ref="F28:J34" si="0">IFERROR(F16-F4,"")</f>
        <v>-3.6461725891001606E-2</v>
      </c>
      <c r="G28" s="116">
        <f t="shared" si="0"/>
        <v>123.00114943378776</v>
      </c>
      <c r="H28" s="116" t="str">
        <f t="shared" si="0"/>
        <v/>
      </c>
      <c r="I28" s="116" t="str">
        <f t="shared" si="0"/>
        <v/>
      </c>
      <c r="J28" s="117" t="str">
        <f t="shared" si="0"/>
        <v/>
      </c>
      <c r="K28" s="64"/>
      <c r="L28" s="118"/>
      <c r="M28" s="66"/>
      <c r="N28" s="66"/>
      <c r="O28" s="66"/>
      <c r="P28" s="66"/>
    </row>
    <row r="29" spans="2:19" ht="14.5" customHeight="1" x14ac:dyDescent="0.5">
      <c r="B29" s="351"/>
      <c r="C29" s="64"/>
      <c r="D29" s="119" t="s">
        <v>134</v>
      </c>
      <c r="E29" s="64"/>
      <c r="F29" s="120">
        <f t="shared" si="0"/>
        <v>0</v>
      </c>
      <c r="G29" s="121">
        <f t="shared" si="0"/>
        <v>14.041136017828732</v>
      </c>
      <c r="H29" s="121" t="str">
        <f t="shared" si="0"/>
        <v/>
      </c>
      <c r="I29" s="121" t="str">
        <f t="shared" si="0"/>
        <v/>
      </c>
      <c r="J29" s="122" t="str">
        <f t="shared" si="0"/>
        <v/>
      </c>
      <c r="K29" s="64"/>
      <c r="L29" s="123"/>
      <c r="M29" s="66"/>
      <c r="N29" s="66"/>
      <c r="O29" s="66"/>
      <c r="P29" s="66"/>
    </row>
    <row r="30" spans="2:19" s="84" customFormat="1" ht="14.5" customHeight="1" x14ac:dyDescent="0.5">
      <c r="B30" s="351"/>
      <c r="C30" s="64"/>
      <c r="D30" s="124" t="s">
        <v>135</v>
      </c>
      <c r="E30" s="64"/>
      <c r="F30" s="125">
        <f t="shared" si="0"/>
        <v>-3.6461725891001606E-2</v>
      </c>
      <c r="G30" s="126">
        <f t="shared" si="0"/>
        <v>137.04228545161646</v>
      </c>
      <c r="H30" s="126">
        <f t="shared" si="0"/>
        <v>46.803538514829881</v>
      </c>
      <c r="I30" s="126">
        <f t="shared" si="0"/>
        <v>22.199773692323959</v>
      </c>
      <c r="J30" s="127">
        <f t="shared" si="0"/>
        <v>22.84349957763925</v>
      </c>
      <c r="K30" s="64"/>
      <c r="L30" s="128">
        <f>IFERROR(L18-L6,"")</f>
        <v>228.85263551051867</v>
      </c>
      <c r="M30" s="83"/>
      <c r="N30" s="83"/>
      <c r="O30" s="83"/>
      <c r="P30" s="83"/>
    </row>
    <row r="31" spans="2:19" ht="14.5" customHeight="1" x14ac:dyDescent="0.35">
      <c r="B31" s="351"/>
      <c r="C31" s="64"/>
      <c r="D31" s="129" t="s">
        <v>136</v>
      </c>
      <c r="E31" s="64"/>
      <c r="F31" s="120">
        <f t="shared" si="0"/>
        <v>-1.7310905791234177E-2</v>
      </c>
      <c r="G31" s="121">
        <f t="shared" si="0"/>
        <v>0.1897005662057154</v>
      </c>
      <c r="H31" s="121">
        <f t="shared" si="0"/>
        <v>0</v>
      </c>
      <c r="I31" s="121">
        <f t="shared" si="0"/>
        <v>0</v>
      </c>
      <c r="J31" s="122">
        <f t="shared" si="0"/>
        <v>0</v>
      </c>
      <c r="K31" s="64"/>
      <c r="L31" s="123"/>
      <c r="M31" s="66"/>
      <c r="N31" s="66"/>
      <c r="O31" s="66"/>
      <c r="P31" s="66"/>
    </row>
    <row r="32" spans="2:19" ht="14.5" customHeight="1" thickBot="1" x14ac:dyDescent="0.55000000000000004">
      <c r="B32" s="351"/>
      <c r="C32" s="64"/>
      <c r="D32" s="119" t="s">
        <v>137</v>
      </c>
      <c r="E32" s="64"/>
      <c r="F32" s="120">
        <f t="shared" si="0"/>
        <v>-1.0025349664183336E-5</v>
      </c>
      <c r="G32" s="121">
        <f t="shared" si="0"/>
        <v>0.37611911023155598</v>
      </c>
      <c r="H32" s="121">
        <f t="shared" si="0"/>
        <v>0</v>
      </c>
      <c r="I32" s="121">
        <f t="shared" si="0"/>
        <v>0</v>
      </c>
      <c r="J32" s="122">
        <f t="shared" si="0"/>
        <v>0</v>
      </c>
      <c r="K32" s="64"/>
      <c r="L32" s="123"/>
      <c r="M32" s="66"/>
      <c r="N32" s="66"/>
      <c r="O32" s="66"/>
      <c r="P32" s="66"/>
    </row>
    <row r="33" spans="2:19" ht="14.5" customHeight="1" thickBot="1" x14ac:dyDescent="0.55000000000000004">
      <c r="B33" s="351"/>
      <c r="C33" s="64"/>
      <c r="D33" s="130" t="s">
        <v>138</v>
      </c>
      <c r="E33" s="64"/>
      <c r="F33" s="131">
        <f t="shared" si="0"/>
        <v>-5.3782657031888448E-2</v>
      </c>
      <c r="G33" s="132">
        <f t="shared" si="0"/>
        <v>137.60810512805369</v>
      </c>
      <c r="H33" s="132">
        <f t="shared" si="0"/>
        <v>46.803538514829881</v>
      </c>
      <c r="I33" s="132">
        <f t="shared" si="0"/>
        <v>22.199773692323959</v>
      </c>
      <c r="J33" s="133">
        <f t="shared" si="0"/>
        <v>22.84349957763925</v>
      </c>
      <c r="K33" s="64"/>
      <c r="L33" s="134">
        <f>IFERROR(L21-L9,"")</f>
        <v>229.40113425581512</v>
      </c>
      <c r="M33" s="66"/>
      <c r="N33" s="66"/>
      <c r="O33" s="66"/>
      <c r="P33" s="66" t="b">
        <f>G33='MOD 186 Statement'!V$31</f>
        <v>1</v>
      </c>
      <c r="Q33" s="66" t="b">
        <f>H33='MOD 186 Statement'!W$31</f>
        <v>1</v>
      </c>
      <c r="R33" s="66" t="b">
        <f>I33='MOD 186 Statement'!X$31</f>
        <v>1</v>
      </c>
      <c r="S33" s="66" t="b">
        <f>J33='MOD 186 Statement'!Y$31</f>
        <v>1</v>
      </c>
    </row>
    <row r="34" spans="2:19" ht="14.5" customHeight="1" x14ac:dyDescent="0.5">
      <c r="B34" s="351"/>
      <c r="C34" s="64"/>
      <c r="D34" s="135" t="s">
        <v>139</v>
      </c>
      <c r="E34" s="64"/>
      <c r="F34" s="136">
        <f t="shared" si="0"/>
        <v>-0.98462136011306711</v>
      </c>
      <c r="G34" s="137">
        <f t="shared" si="0"/>
        <v>0</v>
      </c>
      <c r="H34" s="137">
        <f t="shared" si="0"/>
        <v>0</v>
      </c>
      <c r="I34" s="137">
        <f t="shared" si="0"/>
        <v>0</v>
      </c>
      <c r="J34" s="138">
        <f t="shared" si="0"/>
        <v>0</v>
      </c>
      <c r="K34" s="64"/>
      <c r="L34" s="123"/>
      <c r="M34" s="66"/>
      <c r="N34" s="66"/>
      <c r="O34" s="66"/>
      <c r="P34" s="66"/>
    </row>
    <row r="35" spans="2:19" ht="5.15" customHeight="1" x14ac:dyDescent="0.5">
      <c r="B35" s="351"/>
      <c r="C35" s="64"/>
      <c r="D35" s="99"/>
      <c r="E35" s="64"/>
      <c r="F35" s="100"/>
      <c r="G35" s="101"/>
      <c r="H35" s="101"/>
      <c r="I35" s="101"/>
      <c r="J35" s="102"/>
      <c r="K35" s="64"/>
      <c r="L35" s="103"/>
      <c r="M35" s="64"/>
      <c r="N35" s="66"/>
      <c r="O35" s="66"/>
      <c r="P35" s="66"/>
    </row>
    <row r="36" spans="2:19" ht="14.5" customHeight="1" x14ac:dyDescent="0.5">
      <c r="B36" s="351"/>
      <c r="C36" s="64"/>
      <c r="D36" s="119" t="s">
        <v>140</v>
      </c>
      <c r="E36" s="64"/>
      <c r="F36" s="139">
        <f t="shared" ref="F36:J37" si="1">IFERROR(F24-F12,"")</f>
        <v>-1.9820248510165728E-2</v>
      </c>
      <c r="G36" s="140">
        <f t="shared" si="1"/>
        <v>1.6709097661167904E-2</v>
      </c>
      <c r="H36" s="140">
        <f t="shared" si="1"/>
        <v>5.4140099211643644E-3</v>
      </c>
      <c r="I36" s="140">
        <f t="shared" si="1"/>
        <v>1.0240279819293541E-3</v>
      </c>
      <c r="J36" s="141">
        <f t="shared" si="1"/>
        <v>2.7414496493793905E-5</v>
      </c>
      <c r="K36" s="64"/>
      <c r="L36" s="123"/>
      <c r="M36" s="66"/>
      <c r="N36" s="66"/>
      <c r="O36" s="66"/>
      <c r="P36" s="66"/>
    </row>
    <row r="37" spans="2:19" ht="14.5" customHeight="1" x14ac:dyDescent="0.5">
      <c r="B37" s="351"/>
      <c r="C37" s="64"/>
      <c r="D37" s="119" t="s">
        <v>141</v>
      </c>
      <c r="E37" s="64"/>
      <c r="F37" s="139">
        <f t="shared" si="1"/>
        <v>0</v>
      </c>
      <c r="G37" s="140">
        <f t="shared" si="1"/>
        <v>2.3E-2</v>
      </c>
      <c r="H37" s="140">
        <f t="shared" si="1"/>
        <v>0</v>
      </c>
      <c r="I37" s="140">
        <f t="shared" si="1"/>
        <v>0</v>
      </c>
      <c r="J37" s="141">
        <f t="shared" si="1"/>
        <v>0</v>
      </c>
      <c r="K37" s="64"/>
      <c r="L37" s="123"/>
      <c r="M37" s="66"/>
      <c r="N37" s="66"/>
      <c r="O37" s="66"/>
      <c r="P37" s="66"/>
    </row>
    <row r="38" spans="2:19" ht="14.5" customHeight="1" thickBot="1" x14ac:dyDescent="0.55000000000000004">
      <c r="B38" s="351"/>
      <c r="C38" s="64"/>
      <c r="D38" s="142" t="s">
        <v>142</v>
      </c>
      <c r="E38" s="64"/>
      <c r="F38" s="143">
        <f>IFERROR(F26-F14,"")</f>
        <v>0</v>
      </c>
      <c r="G38" s="144">
        <f>IFERROR(G26-G14,"")</f>
        <v>0.34412251200781774</v>
      </c>
      <c r="H38" s="144">
        <f>IFERROR(H26-H14,"")</f>
        <v>-0.18880821587638424</v>
      </c>
      <c r="I38" s="144">
        <f>IFERROR(I26-I14,"")</f>
        <v>-5.5542242932265451E-2</v>
      </c>
      <c r="J38" s="145">
        <f>IFERROR(J26-J14,"")</f>
        <v>1.7663283491490406E-4</v>
      </c>
      <c r="K38" s="64"/>
      <c r="L38" s="146"/>
      <c r="M38" s="66"/>
      <c r="N38" s="66"/>
      <c r="O38" s="66"/>
      <c r="P38" s="66"/>
    </row>
    <row r="39" spans="2:19" ht="14.5" customHeight="1" x14ac:dyDescent="0.5">
      <c r="B39" s="64"/>
      <c r="C39" s="64"/>
      <c r="D39" s="147"/>
      <c r="E39" s="64"/>
      <c r="F39" s="64"/>
      <c r="G39" s="64"/>
      <c r="H39" s="64"/>
      <c r="I39" s="64"/>
      <c r="J39" s="64"/>
      <c r="K39" s="64"/>
      <c r="L39" s="64"/>
      <c r="M39" s="66"/>
      <c r="N39" s="66"/>
      <c r="O39" s="66"/>
      <c r="P39" s="66"/>
    </row>
    <row r="40" spans="2:19" ht="14.5" customHeight="1" x14ac:dyDescent="0.35">
      <c r="F40" s="148"/>
      <c r="G40" s="148"/>
      <c r="H40" s="148"/>
      <c r="I40" s="148"/>
      <c r="J40" s="148"/>
      <c r="L40" s="148"/>
      <c r="M40" s="149"/>
      <c r="N40" s="149"/>
      <c r="O40" s="149"/>
      <c r="P40" s="149"/>
    </row>
    <row r="41" spans="2:19" ht="14.5" customHeight="1" x14ac:dyDescent="0.35">
      <c r="F41" s="150"/>
      <c r="G41" s="151"/>
      <c r="H41" s="151"/>
      <c r="I41" s="151"/>
      <c r="J41" s="151"/>
      <c r="L41" s="151"/>
      <c r="M41" s="152"/>
      <c r="N41" s="152"/>
      <c r="O41" s="152"/>
      <c r="P41" s="152"/>
    </row>
    <row r="42" spans="2:19" ht="14.5" customHeight="1" x14ac:dyDescent="0.35">
      <c r="B42" s="153"/>
      <c r="C42" s="153"/>
      <c r="D42" s="153"/>
      <c r="E42" s="153"/>
      <c r="F42" s="154"/>
      <c r="G42" s="154"/>
      <c r="H42" s="154"/>
      <c r="I42" s="154"/>
      <c r="J42" s="154"/>
      <c r="K42" s="153"/>
      <c r="L42" s="154"/>
      <c r="M42" s="155"/>
      <c r="N42" s="155"/>
      <c r="O42" s="155"/>
      <c r="P42" s="155"/>
    </row>
    <row r="43" spans="2:19" s="84" customFormat="1" ht="14.5" customHeight="1" x14ac:dyDescent="0.35">
      <c r="F43" s="156"/>
      <c r="G43" s="156"/>
      <c r="H43" s="156"/>
      <c r="I43" s="156"/>
      <c r="J43" s="157"/>
      <c r="L43" s="157"/>
      <c r="M43" s="158"/>
      <c r="N43" s="158"/>
      <c r="O43" s="158"/>
      <c r="P43" s="158"/>
    </row>
    <row r="44" spans="2:19" ht="14.5" customHeight="1" x14ac:dyDescent="0.35">
      <c r="F44" s="159"/>
      <c r="G44" s="159"/>
      <c r="H44" s="159"/>
      <c r="I44" s="159"/>
      <c r="J44" s="159"/>
      <c r="L44" s="159"/>
      <c r="M44" s="160"/>
      <c r="N44" s="160"/>
      <c r="O44" s="160"/>
      <c r="P44" s="160"/>
    </row>
    <row r="45" spans="2:19" s="84" customFormat="1" ht="14.5" customHeight="1" x14ac:dyDescent="0.35">
      <c r="B45" s="161"/>
      <c r="C45" s="161"/>
      <c r="D45" s="161"/>
      <c r="E45" s="161"/>
      <c r="F45" s="162"/>
      <c r="G45" s="162"/>
      <c r="H45" s="162"/>
      <c r="I45" s="162"/>
      <c r="J45" s="162"/>
      <c r="K45" s="161"/>
      <c r="L45" s="162"/>
      <c r="M45" s="163"/>
      <c r="N45" s="163"/>
      <c r="O45" s="163"/>
      <c r="P45" s="163"/>
    </row>
    <row r="46" spans="2:19" ht="14.5" customHeight="1" x14ac:dyDescent="0.35">
      <c r="F46" s="164"/>
      <c r="G46" s="164"/>
      <c r="H46" s="164"/>
      <c r="I46" s="164"/>
      <c r="J46" s="164"/>
      <c r="L46" s="164"/>
      <c r="M46" s="149"/>
      <c r="N46" s="149"/>
      <c r="O46" s="149"/>
      <c r="P46" s="149"/>
    </row>
    <row r="47" spans="2:19" s="84" customFormat="1" ht="14.5" customHeight="1" x14ac:dyDescent="0.35">
      <c r="B47" s="165"/>
      <c r="C47" s="165"/>
      <c r="D47" s="165"/>
      <c r="E47" s="165"/>
      <c r="F47" s="166"/>
      <c r="G47" s="162"/>
      <c r="H47" s="162"/>
      <c r="I47" s="162"/>
      <c r="J47" s="162"/>
      <c r="K47" s="165"/>
      <c r="L47" s="162"/>
      <c r="M47" s="163"/>
      <c r="N47" s="163"/>
      <c r="O47" s="163"/>
      <c r="P47" s="163"/>
    </row>
    <row r="48" spans="2:19" ht="14.5" customHeight="1" x14ac:dyDescent="0.35">
      <c r="F48" s="167"/>
      <c r="G48" s="159"/>
      <c r="H48" s="159"/>
      <c r="I48" s="159"/>
      <c r="J48" s="159"/>
      <c r="L48" s="159"/>
      <c r="M48" s="155"/>
      <c r="N48" s="155"/>
      <c r="O48" s="155"/>
      <c r="P48" s="155"/>
    </row>
    <row r="49" spans="2:20" ht="14.5" customHeight="1" x14ac:dyDescent="0.35">
      <c r="B49" s="84"/>
      <c r="C49" s="84"/>
      <c r="D49" s="84"/>
      <c r="E49" s="84"/>
      <c r="F49" s="168"/>
      <c r="G49" s="169"/>
      <c r="H49" s="169"/>
      <c r="I49" s="169"/>
      <c r="J49" s="169"/>
      <c r="K49" s="84"/>
      <c r="L49" s="169"/>
      <c r="M49" s="170"/>
      <c r="N49" s="170"/>
      <c r="O49" s="170"/>
      <c r="P49" s="170"/>
      <c r="Q49" s="148"/>
      <c r="R49" s="148"/>
      <c r="S49" s="148"/>
      <c r="T49" s="148"/>
    </row>
    <row r="50" spans="2:20" ht="14.5" customHeight="1" x14ac:dyDescent="0.35">
      <c r="F50" s="167"/>
      <c r="M50" s="171"/>
      <c r="N50" s="171"/>
      <c r="O50" s="171"/>
      <c r="P50" s="171"/>
    </row>
    <row r="51" spans="2:20" ht="14.5" customHeight="1" x14ac:dyDescent="0.35">
      <c r="B51" s="84"/>
      <c r="C51" s="84"/>
      <c r="D51" s="84"/>
      <c r="E51" s="84"/>
      <c r="F51" s="167"/>
      <c r="K51" s="84"/>
      <c r="M51" s="171"/>
      <c r="N51" s="171"/>
      <c r="O51" s="171"/>
      <c r="P51" s="171"/>
    </row>
    <row r="52" spans="2:20" ht="14.5" customHeight="1" x14ac:dyDescent="0.35">
      <c r="F52" s="167"/>
      <c r="M52" s="171"/>
      <c r="N52" s="171"/>
      <c r="O52" s="171"/>
      <c r="P52" s="171"/>
    </row>
    <row r="53" spans="2:20" ht="14.5" customHeight="1" x14ac:dyDescent="0.35">
      <c r="B53" s="172"/>
      <c r="C53" s="172"/>
      <c r="D53" s="172"/>
      <c r="E53" s="172"/>
      <c r="F53" s="164"/>
      <c r="G53" s="164"/>
      <c r="H53" s="164"/>
      <c r="I53" s="164"/>
      <c r="J53" s="164"/>
      <c r="K53" s="172"/>
      <c r="L53" s="164"/>
      <c r="M53" s="149"/>
      <c r="N53" s="149"/>
      <c r="O53" s="149"/>
      <c r="P53" s="149"/>
    </row>
    <row r="54" spans="2:20" ht="14.5" customHeight="1" x14ac:dyDescent="0.35">
      <c r="B54" s="172"/>
      <c r="C54" s="172"/>
      <c r="D54" s="172"/>
      <c r="E54" s="172"/>
      <c r="F54" s="164"/>
      <c r="G54" s="164"/>
      <c r="H54" s="164"/>
      <c r="I54" s="164"/>
      <c r="J54" s="164"/>
      <c r="K54" s="172"/>
      <c r="L54" s="164"/>
      <c r="M54" s="149"/>
      <c r="N54" s="149"/>
      <c r="O54" s="149"/>
      <c r="P54" s="149"/>
    </row>
    <row r="55" spans="2:20" ht="14.5" customHeight="1" x14ac:dyDescent="0.35">
      <c r="B55" s="172"/>
      <c r="C55" s="172"/>
      <c r="D55" s="172"/>
      <c r="E55" s="172"/>
      <c r="F55" s="164"/>
      <c r="G55" s="164"/>
      <c r="H55" s="164"/>
      <c r="I55" s="164"/>
      <c r="J55" s="164"/>
      <c r="K55" s="172"/>
      <c r="L55" s="164"/>
      <c r="M55" s="149"/>
      <c r="N55" s="149"/>
      <c r="O55" s="149"/>
      <c r="P55" s="149"/>
    </row>
    <row r="56" spans="2:20" ht="14.5" customHeight="1" x14ac:dyDescent="0.35">
      <c r="B56" s="172"/>
      <c r="C56" s="172"/>
      <c r="D56" s="172"/>
      <c r="E56" s="172"/>
      <c r="F56" s="164"/>
      <c r="G56" s="164"/>
      <c r="H56" s="164"/>
      <c r="I56" s="164"/>
      <c r="J56" s="164"/>
      <c r="K56" s="172"/>
      <c r="L56" s="164"/>
      <c r="M56" s="149"/>
      <c r="N56" s="149"/>
      <c r="O56" s="149"/>
      <c r="P56" s="149"/>
    </row>
    <row r="57" spans="2:20" s="84" customFormat="1" ht="14.5" customHeight="1" x14ac:dyDescent="0.35">
      <c r="B57" s="173"/>
      <c r="C57" s="173"/>
      <c r="D57" s="173"/>
      <c r="E57" s="173"/>
      <c r="F57" s="169"/>
      <c r="G57" s="169"/>
      <c r="H57" s="169"/>
      <c r="I57" s="169"/>
      <c r="J57" s="169"/>
      <c r="K57" s="173"/>
      <c r="L57" s="169"/>
      <c r="M57" s="170"/>
      <c r="N57" s="170"/>
      <c r="O57" s="170"/>
      <c r="P57" s="170"/>
    </row>
    <row r="58" spans="2:20" ht="14.5" customHeight="1" x14ac:dyDescent="0.35">
      <c r="F58" s="167"/>
      <c r="G58" s="164"/>
      <c r="H58" s="164"/>
      <c r="I58" s="164"/>
      <c r="J58" s="164"/>
      <c r="L58" s="164"/>
      <c r="M58" s="149"/>
      <c r="N58" s="149"/>
      <c r="O58" s="149"/>
      <c r="P58" s="149"/>
    </row>
    <row r="59" spans="2:20" ht="14.5" customHeight="1" x14ac:dyDescent="0.35">
      <c r="B59" s="84"/>
      <c r="C59" s="84"/>
      <c r="D59" s="84"/>
      <c r="E59" s="84"/>
      <c r="F59" s="167"/>
      <c r="G59" s="164"/>
      <c r="H59" s="164"/>
      <c r="I59" s="164"/>
      <c r="J59" s="164"/>
      <c r="K59" s="84"/>
      <c r="L59" s="164"/>
      <c r="M59" s="149"/>
      <c r="N59" s="149"/>
      <c r="O59" s="149"/>
      <c r="P59" s="149"/>
    </row>
    <row r="60" spans="2:20" ht="14.5" customHeight="1" x14ac:dyDescent="0.35">
      <c r="F60" s="167"/>
      <c r="G60" s="164"/>
      <c r="H60" s="164"/>
      <c r="I60" s="164"/>
      <c r="J60" s="164"/>
      <c r="L60" s="164"/>
      <c r="M60" s="149"/>
      <c r="N60" s="149"/>
      <c r="O60" s="149"/>
      <c r="P60" s="149"/>
    </row>
    <row r="61" spans="2:20" ht="14.5" customHeight="1" x14ac:dyDescent="0.35">
      <c r="F61" s="164"/>
      <c r="G61" s="164"/>
      <c r="H61" s="164"/>
      <c r="I61" s="164"/>
      <c r="J61" s="164"/>
      <c r="L61" s="164"/>
      <c r="M61" s="149"/>
      <c r="N61" s="149"/>
      <c r="O61" s="149"/>
      <c r="P61" s="149"/>
    </row>
    <row r="62" spans="2:20" ht="14.5" customHeight="1" x14ac:dyDescent="0.35">
      <c r="F62" s="164"/>
      <c r="G62" s="164"/>
      <c r="H62" s="164"/>
      <c r="I62" s="164"/>
      <c r="J62" s="164"/>
      <c r="L62" s="164"/>
      <c r="M62" s="149"/>
      <c r="N62" s="149"/>
      <c r="O62" s="149"/>
      <c r="P62" s="149"/>
    </row>
    <row r="63" spans="2:20" ht="14.5" customHeight="1" x14ac:dyDescent="0.35">
      <c r="F63" s="164"/>
      <c r="G63" s="164"/>
      <c r="H63" s="164"/>
      <c r="I63" s="164"/>
      <c r="J63" s="164"/>
      <c r="L63" s="164"/>
      <c r="M63" s="149"/>
      <c r="N63" s="149"/>
      <c r="O63" s="149"/>
      <c r="P63" s="149"/>
    </row>
    <row r="64" spans="2:20" ht="14.5" customHeight="1" x14ac:dyDescent="0.35">
      <c r="F64" s="164"/>
      <c r="G64" s="164"/>
      <c r="H64" s="164"/>
      <c r="I64" s="164"/>
      <c r="J64" s="164"/>
      <c r="L64" s="164"/>
      <c r="M64" s="149"/>
      <c r="N64" s="149"/>
      <c r="O64" s="149"/>
      <c r="P64" s="149"/>
    </row>
    <row r="65" spans="2:17" ht="14.5" customHeight="1" x14ac:dyDescent="0.35">
      <c r="F65" s="164"/>
      <c r="G65" s="164"/>
      <c r="H65" s="164"/>
      <c r="I65" s="164"/>
      <c r="J65" s="164"/>
      <c r="L65" s="164"/>
      <c r="M65" s="149"/>
      <c r="N65" s="149"/>
      <c r="O65" s="149"/>
      <c r="P65" s="149"/>
    </row>
    <row r="66" spans="2:17" ht="14.5" customHeight="1" x14ac:dyDescent="0.35">
      <c r="F66" s="164"/>
      <c r="G66" s="164"/>
      <c r="H66" s="164"/>
      <c r="I66" s="164"/>
      <c r="J66" s="164"/>
      <c r="L66" s="164"/>
      <c r="M66" s="149"/>
      <c r="N66" s="149"/>
      <c r="O66" s="149"/>
      <c r="P66" s="149"/>
    </row>
    <row r="67" spans="2:17" s="84" customFormat="1" ht="14.5" customHeight="1" x14ac:dyDescent="0.35">
      <c r="F67" s="169"/>
      <c r="G67" s="169"/>
      <c r="H67" s="169"/>
      <c r="I67" s="169"/>
      <c r="J67" s="169"/>
      <c r="L67" s="169"/>
      <c r="M67" s="170"/>
      <c r="N67" s="170"/>
      <c r="O67" s="170"/>
      <c r="P67" s="170"/>
    </row>
    <row r="68" spans="2:17" ht="14.5" customHeight="1" x14ac:dyDescent="0.35">
      <c r="F68" s="167"/>
      <c r="G68" s="159"/>
      <c r="H68" s="159"/>
      <c r="I68" s="159"/>
      <c r="J68" s="159"/>
      <c r="L68" s="159"/>
      <c r="M68" s="155"/>
      <c r="N68" s="155"/>
      <c r="O68" s="155"/>
      <c r="P68" s="155"/>
    </row>
    <row r="69" spans="2:17" ht="14.5" customHeight="1" x14ac:dyDescent="0.35">
      <c r="F69" s="164"/>
      <c r="G69" s="164"/>
      <c r="H69" s="164"/>
      <c r="I69" s="164"/>
      <c r="J69" s="164"/>
      <c r="L69" s="164"/>
      <c r="M69" s="149"/>
      <c r="N69" s="149"/>
      <c r="O69" s="149"/>
      <c r="P69" s="149"/>
    </row>
    <row r="70" spans="2:17" ht="14.5" customHeight="1" x14ac:dyDescent="0.35">
      <c r="F70" s="167"/>
      <c r="G70" s="164"/>
      <c r="H70" s="164"/>
      <c r="I70" s="164"/>
      <c r="J70" s="164"/>
      <c r="L70" s="164"/>
      <c r="M70" s="149"/>
      <c r="N70" s="149"/>
      <c r="O70" s="149"/>
      <c r="P70" s="149"/>
    </row>
    <row r="71" spans="2:17" ht="14.5" customHeight="1" x14ac:dyDescent="0.35">
      <c r="F71" s="164"/>
      <c r="G71" s="164"/>
      <c r="H71" s="164"/>
      <c r="I71" s="164"/>
      <c r="J71" s="164"/>
      <c r="L71" s="164"/>
      <c r="M71" s="149"/>
      <c r="N71" s="149"/>
      <c r="O71" s="149"/>
      <c r="P71" s="149"/>
    </row>
    <row r="72" spans="2:17" ht="14.5" customHeight="1" x14ac:dyDescent="0.35">
      <c r="F72" s="167"/>
      <c r="M72" s="171"/>
      <c r="N72" s="171"/>
      <c r="O72" s="171"/>
      <c r="P72" s="171"/>
    </row>
    <row r="73" spans="2:17" ht="14.5" customHeight="1" x14ac:dyDescent="0.35">
      <c r="B73" s="83"/>
      <c r="C73" s="83"/>
      <c r="D73" s="83"/>
      <c r="E73" s="83"/>
      <c r="F73" s="174"/>
      <c r="G73" s="174"/>
      <c r="H73" s="174"/>
      <c r="I73" s="174"/>
      <c r="J73" s="174"/>
      <c r="K73" s="83"/>
      <c r="L73" s="174"/>
      <c r="M73" s="175"/>
      <c r="N73" s="175"/>
      <c r="O73" s="175"/>
      <c r="P73" s="175"/>
      <c r="Q73" s="176"/>
    </row>
    <row r="74" spans="2:17" s="84" customFormat="1" ht="14.5" customHeight="1" x14ac:dyDescent="0.35">
      <c r="B74" s="83"/>
      <c r="C74" s="83"/>
      <c r="D74" s="83"/>
      <c r="E74" s="83"/>
      <c r="F74" s="169"/>
      <c r="G74" s="169"/>
      <c r="H74" s="169"/>
      <c r="I74" s="169"/>
      <c r="J74" s="169"/>
      <c r="K74" s="83"/>
      <c r="L74" s="169"/>
      <c r="M74" s="170"/>
      <c r="N74" s="170"/>
      <c r="O74" s="170"/>
      <c r="P74" s="170"/>
      <c r="Q74"/>
    </row>
    <row r="75" spans="2:17" s="84" customFormat="1" ht="14.5" customHeight="1" x14ac:dyDescent="0.35">
      <c r="M75" s="177"/>
      <c r="N75" s="177"/>
      <c r="O75" s="177"/>
      <c r="P75" s="177"/>
    </row>
    <row r="76" spans="2:17" s="84" customFormat="1" ht="14.5" customHeight="1" x14ac:dyDescent="0.35">
      <c r="B76" s="83"/>
      <c r="C76" s="83"/>
      <c r="D76" s="83"/>
      <c r="E76" s="83"/>
      <c r="F76" s="169"/>
      <c r="G76" s="169"/>
      <c r="H76" s="169"/>
      <c r="I76" s="169"/>
      <c r="J76" s="169"/>
      <c r="K76" s="83"/>
      <c r="L76" s="169"/>
      <c r="M76" s="170"/>
      <c r="N76" s="170"/>
      <c r="O76" s="170"/>
      <c r="P76" s="170"/>
      <c r="Q76"/>
    </row>
    <row r="77" spans="2:17" s="84" customFormat="1" ht="14.5" customHeight="1" x14ac:dyDescent="0.35">
      <c r="B77" s="83"/>
      <c r="C77" s="83"/>
      <c r="D77" s="83"/>
      <c r="E77" s="83"/>
      <c r="F77" s="169"/>
      <c r="G77" s="169"/>
      <c r="H77" s="169"/>
      <c r="I77" s="169"/>
      <c r="J77" s="169"/>
      <c r="K77" s="83"/>
      <c r="L77" s="169"/>
      <c r="M77" s="170"/>
      <c r="N77" s="170"/>
      <c r="O77" s="170"/>
      <c r="P77" s="170"/>
      <c r="Q77"/>
    </row>
    <row r="78" spans="2:17" s="84" customFormat="1" ht="14.5" customHeight="1" x14ac:dyDescent="0.35">
      <c r="B78" s="83"/>
      <c r="C78" s="83"/>
      <c r="D78" s="83"/>
      <c r="E78" s="83"/>
      <c r="F78" s="169"/>
      <c r="G78" s="169"/>
      <c r="H78" s="169"/>
      <c r="I78" s="178"/>
      <c r="J78" s="169"/>
      <c r="K78" s="83"/>
      <c r="L78" s="169"/>
      <c r="M78" s="179"/>
      <c r="N78" s="179"/>
      <c r="O78" s="179"/>
      <c r="P78" s="179"/>
      <c r="Q78"/>
    </row>
    <row r="79" spans="2:17" s="84" customFormat="1" ht="14.5" customHeight="1" x14ac:dyDescent="0.35">
      <c r="B79" s="83"/>
      <c r="C79" s="83"/>
      <c r="D79" s="83"/>
      <c r="E79" s="83"/>
      <c r="F79" s="169"/>
      <c r="G79" s="169"/>
      <c r="H79" s="169"/>
      <c r="I79" s="178"/>
      <c r="J79" s="169"/>
      <c r="K79" s="83"/>
      <c r="L79" s="169"/>
      <c r="M79" s="179"/>
      <c r="N79" s="179"/>
      <c r="O79" s="179"/>
      <c r="P79" s="179"/>
      <c r="Q79"/>
    </row>
    <row r="80" spans="2:17" s="84" customFormat="1" ht="14.5" customHeight="1" x14ac:dyDescent="0.35">
      <c r="B80" s="83"/>
      <c r="C80" s="83"/>
      <c r="D80" s="83"/>
      <c r="E80" s="83"/>
      <c r="F80" s="169"/>
      <c r="G80" s="169"/>
      <c r="H80" s="169"/>
      <c r="I80" s="178"/>
      <c r="J80" s="169"/>
      <c r="K80" s="83"/>
      <c r="L80" s="169"/>
      <c r="M80" s="179"/>
      <c r="N80" s="179"/>
      <c r="O80" s="179"/>
      <c r="P80" s="179"/>
      <c r="Q80"/>
    </row>
    <row r="81" spans="2:16" ht="14.5" customHeight="1" x14ac:dyDescent="0.35">
      <c r="M81" s="171"/>
      <c r="N81" s="171"/>
      <c r="O81" s="171"/>
      <c r="P81" s="171"/>
    </row>
    <row r="82" spans="2:16" ht="14.5" customHeight="1" x14ac:dyDescent="0.35">
      <c r="B82" s="84"/>
      <c r="C82" s="84"/>
      <c r="D82" s="84"/>
      <c r="E82" s="84"/>
      <c r="F82" s="157"/>
      <c r="G82" s="157"/>
      <c r="H82" s="157"/>
      <c r="I82" s="157"/>
      <c r="J82" s="157"/>
      <c r="K82" s="84"/>
      <c r="L82" s="157"/>
      <c r="M82" s="158"/>
      <c r="N82" s="158"/>
      <c r="O82" s="158"/>
      <c r="P82" s="158"/>
    </row>
    <row r="83" spans="2:16" ht="14.5" customHeight="1" x14ac:dyDescent="0.35">
      <c r="B83" s="84"/>
      <c r="C83" s="84"/>
      <c r="D83" s="84"/>
      <c r="E83" s="84"/>
      <c r="F83" s="157"/>
      <c r="G83" s="157"/>
      <c r="H83" s="157"/>
      <c r="I83" s="157"/>
      <c r="J83" s="157"/>
      <c r="K83" s="84"/>
      <c r="L83" s="157"/>
      <c r="M83" s="158"/>
      <c r="N83" s="158"/>
      <c r="O83" s="158"/>
      <c r="P83" s="158"/>
    </row>
    <row r="84" spans="2:16" ht="14.5" customHeight="1" x14ac:dyDescent="0.35">
      <c r="B84" s="84"/>
      <c r="C84" s="84"/>
      <c r="D84" s="84"/>
      <c r="E84" s="84"/>
      <c r="F84" s="157"/>
      <c r="G84" s="157"/>
      <c r="H84" s="157"/>
      <c r="I84" s="157"/>
      <c r="J84" s="157"/>
      <c r="K84" s="84"/>
      <c r="L84" s="157"/>
      <c r="M84" s="158"/>
      <c r="N84" s="158"/>
      <c r="O84" s="158"/>
      <c r="P84" s="158"/>
    </row>
    <row r="85" spans="2:16" ht="14.5" customHeight="1" x14ac:dyDescent="0.35">
      <c r="F85" s="180"/>
      <c r="G85" s="180"/>
      <c r="H85" s="180"/>
      <c r="I85" s="180"/>
      <c r="J85" s="180"/>
      <c r="L85" s="180"/>
      <c r="M85" s="171"/>
      <c r="N85" s="171"/>
      <c r="O85" s="171"/>
      <c r="P85" s="171"/>
    </row>
    <row r="86" spans="2:16" ht="14.5" customHeight="1" x14ac:dyDescent="0.35">
      <c r="B86" s="181"/>
      <c r="C86" s="181"/>
      <c r="D86" s="181"/>
      <c r="E86" s="181"/>
      <c r="F86" s="164"/>
      <c r="G86" s="164"/>
      <c r="H86" s="164"/>
      <c r="I86" s="164"/>
      <c r="J86" s="164"/>
      <c r="K86" s="181"/>
      <c r="L86" s="164"/>
      <c r="M86" s="149"/>
      <c r="N86" s="149"/>
      <c r="O86" s="149"/>
      <c r="P86" s="149"/>
    </row>
    <row r="87" spans="2:16" ht="14.5" customHeight="1" x14ac:dyDescent="0.35">
      <c r="F87" s="182"/>
      <c r="G87" s="182"/>
      <c r="H87" s="182"/>
      <c r="I87" s="182"/>
      <c r="J87" s="182"/>
      <c r="L87" s="182"/>
      <c r="M87" s="183"/>
      <c r="N87" s="183"/>
      <c r="O87" s="183"/>
      <c r="P87" s="183"/>
    </row>
    <row r="88" spans="2:16" ht="14.5" customHeight="1" x14ac:dyDescent="0.35"/>
    <row r="89" spans="2:16" ht="14.5" customHeight="1" x14ac:dyDescent="0.35">
      <c r="B89" s="181"/>
      <c r="C89" s="181"/>
      <c r="D89" s="181"/>
      <c r="E89" s="181"/>
      <c r="F89" s="164"/>
      <c r="G89" s="164"/>
      <c r="H89" s="164"/>
      <c r="I89" s="164"/>
      <c r="J89" s="164"/>
      <c r="K89" s="181"/>
      <c r="L89" s="164"/>
      <c r="M89" s="164"/>
      <c r="N89" s="164"/>
      <c r="O89" s="164"/>
      <c r="P89" s="164"/>
    </row>
    <row r="90" spans="2:16" ht="14.5" customHeight="1" x14ac:dyDescent="0.35">
      <c r="F90" s="182"/>
      <c r="G90" s="182"/>
      <c r="H90" s="182"/>
      <c r="I90" s="182"/>
      <c r="J90" s="182"/>
      <c r="L90" s="182"/>
      <c r="M90" s="182"/>
      <c r="N90" s="182"/>
      <c r="O90" s="182"/>
      <c r="P90" s="182"/>
    </row>
    <row r="91" spans="2:16" ht="14.5" customHeight="1" x14ac:dyDescent="0.35"/>
    <row r="92" spans="2:16" ht="14.5" customHeight="1" x14ac:dyDescent="0.35">
      <c r="F92" s="184"/>
      <c r="G92" s="184"/>
      <c r="H92" s="184"/>
      <c r="I92" s="184"/>
      <c r="J92" s="184"/>
      <c r="L92" s="184"/>
      <c r="M92" s="184"/>
      <c r="N92" s="184"/>
      <c r="O92" s="184"/>
      <c r="P92" s="184"/>
    </row>
    <row r="93" spans="2:16" ht="14.5" customHeight="1" x14ac:dyDescent="0.35"/>
    <row r="94" spans="2:16" ht="14.5" customHeight="1" x14ac:dyDescent="0.35"/>
    <row r="95" spans="2:16" ht="14.5" customHeight="1" x14ac:dyDescent="0.35"/>
    <row r="96" spans="2:16" ht="14.5" customHeight="1" x14ac:dyDescent="0.35">
      <c r="F96" s="185"/>
      <c r="G96" s="185"/>
      <c r="H96" s="185"/>
      <c r="I96" s="185"/>
      <c r="J96" s="185"/>
      <c r="L96" s="185"/>
      <c r="M96" s="185"/>
      <c r="N96" s="185"/>
      <c r="O96" s="185"/>
      <c r="P96" s="185"/>
    </row>
    <row r="97" spans="6:16" ht="14.5" customHeight="1" x14ac:dyDescent="0.35">
      <c r="F97" s="185"/>
      <c r="G97" s="185"/>
      <c r="H97" s="185"/>
      <c r="I97" s="185"/>
      <c r="J97" s="185"/>
      <c r="L97" s="185"/>
      <c r="M97" s="185"/>
      <c r="N97" s="185"/>
      <c r="O97" s="185"/>
      <c r="P97" s="185"/>
    </row>
    <row r="98" spans="6:16" ht="14.5" customHeight="1" x14ac:dyDescent="0.35">
      <c r="F98" s="185"/>
      <c r="G98" s="185"/>
      <c r="H98" s="185"/>
      <c r="I98" s="185"/>
      <c r="J98" s="185"/>
      <c r="L98" s="185"/>
      <c r="M98" s="185"/>
      <c r="N98" s="185"/>
      <c r="O98" s="185"/>
      <c r="P98" s="185"/>
    </row>
    <row r="99" spans="6:16" ht="14.5" customHeight="1" x14ac:dyDescent="0.35"/>
    <row r="100" spans="6:16" ht="14.5" customHeight="1" x14ac:dyDescent="0.35"/>
    <row r="101" spans="6:16" ht="14.5" customHeight="1" x14ac:dyDescent="0.35"/>
    <row r="102" spans="6:16" ht="14.5" customHeight="1" x14ac:dyDescent="0.35"/>
    <row r="103" spans="6:16" ht="14.5" customHeight="1" x14ac:dyDescent="0.35"/>
    <row r="104" spans="6:16" ht="14.5" customHeight="1" x14ac:dyDescent="0.35"/>
    <row r="105" spans="6:16" ht="14.5" customHeight="1" x14ac:dyDescent="0.35"/>
    <row r="106" spans="6:16" ht="14.5" customHeight="1" x14ac:dyDescent="0.35"/>
    <row r="107" spans="6:16" ht="14.5" customHeight="1" x14ac:dyDescent="0.35"/>
    <row r="108" spans="6:16" ht="14.5" customHeight="1" x14ac:dyDescent="0.35"/>
    <row r="109" spans="6:16" ht="14.5" customHeight="1" x14ac:dyDescent="0.35"/>
    <row r="110" spans="6:16" ht="14.5" customHeight="1" x14ac:dyDescent="0.35"/>
    <row r="111" spans="6:16" ht="14.5" customHeight="1" x14ac:dyDescent="0.35"/>
    <row r="112" spans="6:16" ht="14.5" customHeight="1" x14ac:dyDescent="0.35"/>
    <row r="113" ht="14.5" customHeight="1" x14ac:dyDescent="0.35"/>
    <row r="114" ht="14.5" customHeight="1" x14ac:dyDescent="0.35"/>
    <row r="115" ht="14.5" customHeight="1" x14ac:dyDescent="0.35"/>
    <row r="116" ht="14.5" customHeight="1" x14ac:dyDescent="0.35"/>
    <row r="117" ht="14.5" customHeight="1" x14ac:dyDescent="0.35"/>
    <row r="118" ht="14.5" customHeight="1" x14ac:dyDescent="0.35"/>
    <row r="119" ht="14.5" customHeight="1" x14ac:dyDescent="0.35"/>
    <row r="120" ht="14.5" customHeight="1" x14ac:dyDescent="0.35"/>
    <row r="121" ht="14.5" customHeight="1" x14ac:dyDescent="0.35"/>
    <row r="122" ht="14.5" customHeight="1" x14ac:dyDescent="0.35"/>
    <row r="123" ht="14.5" customHeight="1" x14ac:dyDescent="0.35"/>
    <row r="124" ht="14.5" customHeight="1" x14ac:dyDescent="0.35"/>
    <row r="125" ht="14.5" customHeight="1" x14ac:dyDescent="0.35"/>
    <row r="126" ht="14.5" customHeight="1" x14ac:dyDescent="0.35"/>
    <row r="127" ht="14.5" customHeight="1" x14ac:dyDescent="0.35"/>
    <row r="128" ht="14.5" customHeight="1" x14ac:dyDescent="0.35"/>
    <row r="129" ht="14.5" customHeight="1" x14ac:dyDescent="0.35"/>
    <row r="130" ht="14.5" customHeight="1" x14ac:dyDescent="0.35"/>
    <row r="131" ht="14.5" customHeight="1" x14ac:dyDescent="0.35"/>
    <row r="132" ht="14.5" customHeight="1" x14ac:dyDescent="0.35"/>
    <row r="133" ht="14.5" customHeight="1" x14ac:dyDescent="0.35"/>
    <row r="134" ht="14.5" customHeight="1" x14ac:dyDescent="0.35"/>
    <row r="135" ht="14.5" customHeight="1" x14ac:dyDescent="0.35"/>
    <row r="136" ht="14.5" customHeight="1" x14ac:dyDescent="0.35"/>
    <row r="137" ht="14.5" customHeight="1" x14ac:dyDescent="0.35"/>
    <row r="138" ht="14.5" customHeight="1" x14ac:dyDescent="0.35"/>
    <row r="139" ht="14.5" customHeight="1" x14ac:dyDescent="0.35"/>
    <row r="140" ht="14.5" customHeight="1" x14ac:dyDescent="0.35"/>
    <row r="141" ht="14.5" customHeight="1" x14ac:dyDescent="0.35"/>
    <row r="142" ht="14.5" customHeight="1" x14ac:dyDescent="0.35"/>
    <row r="143" ht="14.5" customHeight="1" x14ac:dyDescent="0.35"/>
    <row r="144" ht="14.5" customHeight="1" x14ac:dyDescent="0.35"/>
    <row r="145" ht="14.5" customHeight="1" x14ac:dyDescent="0.35"/>
    <row r="146" ht="14.5" customHeight="1" x14ac:dyDescent="0.35"/>
    <row r="147" ht="14.5" customHeight="1" x14ac:dyDescent="0.35"/>
    <row r="148" ht="14.5" customHeight="1" x14ac:dyDescent="0.35"/>
    <row r="149" ht="14.5" customHeight="1" x14ac:dyDescent="0.35"/>
    <row r="150" ht="14.5" customHeight="1" x14ac:dyDescent="0.35"/>
    <row r="151" ht="14.5" customHeight="1" x14ac:dyDescent="0.35"/>
    <row r="152" ht="14.5" customHeight="1" x14ac:dyDescent="0.35"/>
    <row r="153" ht="14.5" customHeight="1" x14ac:dyDescent="0.35"/>
    <row r="154" ht="14.5" customHeight="1" x14ac:dyDescent="0.35"/>
    <row r="155" ht="14.5" customHeight="1" x14ac:dyDescent="0.35"/>
    <row r="156" ht="14.5" customHeight="1" x14ac:dyDescent="0.35"/>
    <row r="157" ht="14.5" customHeight="1" x14ac:dyDescent="0.35"/>
    <row r="158" ht="14.5" customHeight="1" x14ac:dyDescent="0.35"/>
    <row r="159" ht="14.5" customHeight="1" x14ac:dyDescent="0.35"/>
    <row r="160" ht="14.5" customHeight="1" x14ac:dyDescent="0.35"/>
    <row r="161" ht="14.5" customHeight="1" x14ac:dyDescent="0.35"/>
    <row r="162" ht="14.5" customHeight="1" x14ac:dyDescent="0.35"/>
  </sheetData>
  <mergeCells count="3">
    <mergeCell ref="B4:B14"/>
    <mergeCell ref="B16:B26"/>
    <mergeCell ref="B28:B38"/>
  </mergeCells>
  <conditionalFormatting sqref="B61:B63 D61:E63">
    <cfRule type="cellIs" dxfId="2" priority="3" operator="lessThan">
      <formula>0</formula>
    </cfRule>
  </conditionalFormatting>
  <conditionalFormatting sqref="K61:K63">
    <cfRule type="cellIs" dxfId="1" priority="2" operator="lessThan">
      <formula>0</formula>
    </cfRule>
  </conditionalFormatting>
  <conditionalFormatting sqref="C61:C63">
    <cfRule type="cellIs" dxfId="0" priority="1" operator="lessThan">
      <formula>0</formula>
    </cfRule>
  </conditionalFormatting>
  <printOptions horizontalCentered="1" verticalCentered="1"/>
  <pageMargins left="0.15748031496062992" right="0.15748031496062992" top="0.23622047244094491" bottom="0.19685039370078741" header="0.15748031496062992" footer="0.15748031496062992"/>
  <pageSetup paperSize="9" scale="46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A99A-5883-4CCF-927D-5B804BC39FB9}">
  <sheetPr codeName="Sheet35">
    <tabColor rgb="FF92D050"/>
    <pageSetUpPr fitToPage="1"/>
  </sheetPr>
  <dimension ref="A1:P140"/>
  <sheetViews>
    <sheetView showGridLines="0" showZeros="0" workbookViewId="0">
      <selection activeCell="S16" sqref="S16"/>
    </sheetView>
  </sheetViews>
  <sheetFormatPr defaultColWidth="8.7265625" defaultRowHeight="14.5" x14ac:dyDescent="0.35"/>
  <cols>
    <col min="4" max="4" width="31.26953125" bestFit="1" customWidth="1"/>
    <col min="5" max="5" width="1.26953125" customWidth="1"/>
    <col min="6" max="6" width="8.54296875" customWidth="1"/>
    <col min="10" max="12" width="8.54296875" customWidth="1"/>
    <col min="13" max="13" width="0.7265625" customWidth="1"/>
  </cols>
  <sheetData>
    <row r="1" spans="1:16" ht="14.5" customHeight="1" x14ac:dyDescent="0.35">
      <c r="B1" t="s">
        <v>164</v>
      </c>
    </row>
    <row r="2" spans="1:16" ht="15" customHeight="1" x14ac:dyDescent="0.35">
      <c r="C2" s="359" t="s">
        <v>145</v>
      </c>
      <c r="D2" s="359"/>
      <c r="E2" s="360"/>
      <c r="F2" s="186" t="s">
        <v>126</v>
      </c>
      <c r="G2" s="353" t="s">
        <v>146</v>
      </c>
      <c r="H2" s="354"/>
      <c r="I2" s="355"/>
      <c r="J2" s="187" t="s">
        <v>128</v>
      </c>
      <c r="K2" s="187" t="s">
        <v>129</v>
      </c>
      <c r="L2" s="188" t="s">
        <v>130</v>
      </c>
      <c r="N2" s="356" t="s">
        <v>131</v>
      </c>
      <c r="O2" s="356" t="s">
        <v>147</v>
      </c>
      <c r="P2" s="356" t="s">
        <v>148</v>
      </c>
    </row>
    <row r="3" spans="1:16" s="161" customFormat="1" ht="19.5" customHeight="1" x14ac:dyDescent="0.35">
      <c r="A3"/>
      <c r="B3"/>
      <c r="C3" s="359"/>
      <c r="D3" s="359"/>
      <c r="E3" s="360"/>
      <c r="F3" s="189"/>
      <c r="G3" s="190" t="s">
        <v>149</v>
      </c>
      <c r="H3" s="191" t="s">
        <v>150</v>
      </c>
      <c r="I3" s="192" t="s">
        <v>151</v>
      </c>
      <c r="J3" s="192" t="s">
        <v>152</v>
      </c>
      <c r="K3" s="192" t="s">
        <v>152</v>
      </c>
      <c r="L3" s="193" t="s">
        <v>152</v>
      </c>
      <c r="N3" s="357"/>
      <c r="O3" s="357"/>
      <c r="P3" s="357"/>
    </row>
    <row r="4" spans="1:16" ht="10" customHeight="1" x14ac:dyDescent="0.35">
      <c r="F4" s="194"/>
    </row>
    <row r="5" spans="1:16" ht="14.5" customHeight="1" x14ac:dyDescent="0.35">
      <c r="C5" s="358" t="s">
        <v>153</v>
      </c>
      <c r="D5" s="201" t="s">
        <v>154</v>
      </c>
      <c r="F5" s="195"/>
      <c r="G5" s="196">
        <v>0</v>
      </c>
      <c r="H5" s="197">
        <v>104.39568355450575</v>
      </c>
      <c r="I5" s="198">
        <v>104.39568355450575</v>
      </c>
      <c r="J5" s="198">
        <v>26.012099406710888</v>
      </c>
      <c r="K5" s="198">
        <v>0</v>
      </c>
      <c r="L5" s="199">
        <v>0</v>
      </c>
      <c r="M5" s="64"/>
      <c r="N5" s="200">
        <f>SUM($I5:$L5)</f>
        <v>130.40778296121664</v>
      </c>
      <c r="O5" s="202">
        <f t="shared" ref="O5:O11" si="0">$N5/$N$15</f>
        <v>0.56834215704948154</v>
      </c>
      <c r="P5" s="202">
        <f>$O$5</f>
        <v>0.56834215704948154</v>
      </c>
    </row>
    <row r="6" spans="1:16" ht="14.5" customHeight="1" x14ac:dyDescent="0.35">
      <c r="C6" s="358"/>
      <c r="D6" s="209" t="s">
        <v>156</v>
      </c>
      <c r="F6" s="203"/>
      <c r="G6" s="204">
        <v>2.3773485924182118</v>
      </c>
      <c r="H6" s="205">
        <v>7.8653942009782618</v>
      </c>
      <c r="I6" s="206">
        <v>10.242742793396474</v>
      </c>
      <c r="J6" s="206">
        <v>12.112270727956286</v>
      </c>
      <c r="K6" s="206">
        <v>13.444061878944069</v>
      </c>
      <c r="L6" s="207">
        <v>13.85755890769434</v>
      </c>
      <c r="M6" s="64"/>
      <c r="N6" s="208">
        <f t="shared" ref="N6:N10" si="1">SUM($I6:$L6)</f>
        <v>49.656634307991169</v>
      </c>
      <c r="O6" s="210">
        <f t="shared" si="0"/>
        <v>0.21641314662035335</v>
      </c>
      <c r="P6" s="210">
        <f>SUM($O$5:$O$6)</f>
        <v>0.78475530366983492</v>
      </c>
    </row>
    <row r="7" spans="1:16" ht="14.5" customHeight="1" x14ac:dyDescent="0.35">
      <c r="C7" s="358"/>
      <c r="D7" s="211" t="s">
        <v>157</v>
      </c>
      <c r="F7" s="203"/>
      <c r="G7" s="204">
        <v>3.1269008196018078</v>
      </c>
      <c r="H7" s="205">
        <v>3.1173340791392619</v>
      </c>
      <c r="I7" s="206">
        <v>6.2442348987410696</v>
      </c>
      <c r="J7" s="206">
        <v>3.5507938967825794</v>
      </c>
      <c r="K7" s="206">
        <v>3.7014247390840183</v>
      </c>
      <c r="L7" s="207">
        <v>3.8467560499165643</v>
      </c>
      <c r="M7" s="64"/>
      <c r="N7" s="208">
        <f t="shared" si="1"/>
        <v>17.343209584524232</v>
      </c>
      <c r="O7" s="210">
        <f t="shared" si="0"/>
        <v>7.5585037346744766E-2</v>
      </c>
      <c r="P7" s="210">
        <f>SUM($O$5:$O$7)</f>
        <v>0.86034034101657975</v>
      </c>
    </row>
    <row r="8" spans="1:16" ht="14.5" customHeight="1" x14ac:dyDescent="0.35">
      <c r="C8" s="358"/>
      <c r="D8" s="209" t="s">
        <v>155</v>
      </c>
      <c r="F8" s="203"/>
      <c r="G8" s="204">
        <v>6.7566572309364545</v>
      </c>
      <c r="H8" s="205">
        <v>3.9459216000814905</v>
      </c>
      <c r="I8" s="206">
        <v>10.702578831017945</v>
      </c>
      <c r="J8" s="206">
        <v>2.1882320198731122</v>
      </c>
      <c r="K8" s="206">
        <v>1.2070645245684091</v>
      </c>
      <c r="L8" s="207">
        <v>0.95848961798697019</v>
      </c>
      <c r="M8" s="64"/>
      <c r="N8" s="208">
        <f t="shared" si="1"/>
        <v>15.056364993446437</v>
      </c>
      <c r="O8" s="210">
        <f t="shared" si="0"/>
        <v>6.5618529533966227E-2</v>
      </c>
      <c r="P8" s="210">
        <f>SUM($O$5:$O$8)</f>
        <v>0.92595887055054593</v>
      </c>
    </row>
    <row r="9" spans="1:16" ht="14.5" customHeight="1" x14ac:dyDescent="0.35">
      <c r="C9" s="358"/>
      <c r="D9" s="209" t="s">
        <v>158</v>
      </c>
      <c r="F9" s="203"/>
      <c r="G9" s="204">
        <v>1.4884197972898825</v>
      </c>
      <c r="H9" s="205">
        <v>1.6453670344100395</v>
      </c>
      <c r="I9" s="206">
        <v>3.133786831699922</v>
      </c>
      <c r="J9" s="206">
        <v>1.3555679182460381</v>
      </c>
      <c r="K9" s="206">
        <v>1.6046917377254886</v>
      </c>
      <c r="L9" s="207">
        <v>1.9468095790898587</v>
      </c>
      <c r="M9" s="64"/>
      <c r="N9" s="208">
        <f t="shared" si="1"/>
        <v>8.0408560667613074</v>
      </c>
      <c r="O9" s="210">
        <f t="shared" si="0"/>
        <v>3.5043594620933323E-2</v>
      </c>
      <c r="P9" s="210">
        <f>SUM($O$5:$O$9)</f>
        <v>0.96100246517147925</v>
      </c>
    </row>
    <row r="10" spans="1:16" ht="14.5" customHeight="1" x14ac:dyDescent="0.35">
      <c r="C10" s="358"/>
      <c r="D10" s="209" t="s">
        <v>159</v>
      </c>
      <c r="F10" s="203"/>
      <c r="G10" s="204">
        <v>4.2821753535909224E-2</v>
      </c>
      <c r="H10" s="205">
        <v>1.3300991398214794</v>
      </c>
      <c r="I10" s="206">
        <v>1.3729208933573886</v>
      </c>
      <c r="J10" s="206">
        <v>1.4641997671039917</v>
      </c>
      <c r="K10" s="206">
        <v>1.9104566500504916</v>
      </c>
      <c r="L10" s="207">
        <v>1.9297548832920484</v>
      </c>
      <c r="M10" s="64"/>
      <c r="N10" s="208">
        <f t="shared" si="1"/>
        <v>6.6773321938039203</v>
      </c>
      <c r="O10" s="210">
        <f t="shared" si="0"/>
        <v>2.9101095779621569E-2</v>
      </c>
      <c r="P10" s="210">
        <f>SUM($O$5:$O$10)</f>
        <v>0.99010356095110086</v>
      </c>
    </row>
    <row r="11" spans="1:16" ht="14.5" customHeight="1" x14ac:dyDescent="0.35">
      <c r="C11" s="358"/>
      <c r="D11" s="209" t="s">
        <v>160</v>
      </c>
      <c r="F11" s="203"/>
      <c r="G11" s="204">
        <v>0.21006651261641807</v>
      </c>
      <c r="H11" s="205">
        <v>0.70134982485145159</v>
      </c>
      <c r="I11" s="206">
        <v>0.91141633746786965</v>
      </c>
      <c r="J11" s="206">
        <v>0.12037477815698594</v>
      </c>
      <c r="K11" s="206">
        <v>0.33207416195148198</v>
      </c>
      <c r="L11" s="207">
        <v>0.30413053965946801</v>
      </c>
      <c r="M11" s="64"/>
      <c r="N11" s="208">
        <f>SUM($I11:$L11)</f>
        <v>1.6679958172358056</v>
      </c>
      <c r="O11" s="210">
        <f t="shared" si="0"/>
        <v>7.2694460345150121E-3</v>
      </c>
      <c r="P11" s="210">
        <f>SUM($O$5:$O$11)</f>
        <v>0.99737300698561582</v>
      </c>
    </row>
    <row r="12" spans="1:16" ht="14.5" customHeight="1" x14ac:dyDescent="0.35">
      <c r="C12" s="358"/>
      <c r="D12" s="209"/>
      <c r="F12" s="203"/>
      <c r="G12" s="204"/>
      <c r="H12" s="205"/>
      <c r="I12" s="206"/>
      <c r="J12" s="206"/>
      <c r="K12" s="206"/>
      <c r="L12" s="207"/>
      <c r="M12" s="64"/>
      <c r="N12" s="208"/>
      <c r="O12" s="210"/>
      <c r="P12" s="210"/>
    </row>
    <row r="13" spans="1:16" ht="14.5" customHeight="1" x14ac:dyDescent="0.35">
      <c r="C13" s="358"/>
      <c r="D13" s="209" t="s">
        <v>161</v>
      </c>
      <c r="F13" s="203"/>
      <c r="G13" s="204">
        <v>0</v>
      </c>
      <c r="H13" s="205">
        <v>0.1897005662057154</v>
      </c>
      <c r="I13" s="206">
        <v>0.1897005662057154</v>
      </c>
      <c r="J13" s="206">
        <v>0</v>
      </c>
      <c r="K13" s="206">
        <v>0</v>
      </c>
      <c r="L13" s="207">
        <v>0</v>
      </c>
      <c r="M13" s="64"/>
      <c r="N13" s="208">
        <f>SUM($I13:$L13)</f>
        <v>0.1897005662057154</v>
      </c>
      <c r="O13" s="210">
        <f>$N13/$N$15</f>
        <v>8.2675149092081791E-4</v>
      </c>
      <c r="P13" s="210">
        <f>SUM($O$5:$O$13)</f>
        <v>0.99819975847653664</v>
      </c>
    </row>
    <row r="14" spans="1:16" ht="14.5" customHeight="1" x14ac:dyDescent="0.35">
      <c r="C14" s="358"/>
      <c r="D14" s="212" t="s">
        <v>162</v>
      </c>
      <c r="F14" s="203"/>
      <c r="G14" s="204">
        <v>0</v>
      </c>
      <c r="H14" s="205">
        <v>0.41307072325648697</v>
      </c>
      <c r="I14" s="206">
        <v>0.41307072325648697</v>
      </c>
      <c r="J14" s="206">
        <v>-5.7546276519459927E-14</v>
      </c>
      <c r="K14" s="206">
        <v>0</v>
      </c>
      <c r="L14" s="207">
        <v>5.7614797328887314E-14</v>
      </c>
      <c r="M14" s="64"/>
      <c r="N14" s="208">
        <f>SUM($I14:$L14)</f>
        <v>0.41307072325648703</v>
      </c>
      <c r="O14" s="210">
        <f>$N14/$N$15</f>
        <v>1.8002415234633711E-3</v>
      </c>
      <c r="P14" s="210">
        <f>SUM($O$5:$O$14)</f>
        <v>1</v>
      </c>
    </row>
    <row r="15" spans="1:16" ht="14.5" customHeight="1" x14ac:dyDescent="0.35">
      <c r="C15" s="358"/>
      <c r="D15" s="213" t="s">
        <v>151</v>
      </c>
      <c r="E15" s="84"/>
      <c r="F15" s="214"/>
      <c r="G15" s="215">
        <f t="shared" ref="G15:L15" si="2">SUM(G$5:G$14)</f>
        <v>14.002214706398684</v>
      </c>
      <c r="H15" s="215">
        <f t="shared" si="2"/>
        <v>123.60392072324994</v>
      </c>
      <c r="I15" s="215">
        <f t="shared" si="2"/>
        <v>137.60613542964862</v>
      </c>
      <c r="J15" s="215">
        <f t="shared" si="2"/>
        <v>46.803538514829825</v>
      </c>
      <c r="K15" s="215">
        <f t="shared" si="2"/>
        <v>22.199773692323959</v>
      </c>
      <c r="L15" s="215">
        <f t="shared" si="2"/>
        <v>22.843499577639307</v>
      </c>
      <c r="M15" s="84"/>
      <c r="N15" s="215">
        <f>SUM(N$5:N$14)</f>
        <v>229.45294721444171</v>
      </c>
      <c r="O15" s="216">
        <f>$N15/$N$15</f>
        <v>1</v>
      </c>
      <c r="P15" s="216">
        <f>$N15/$N$15</f>
        <v>1</v>
      </c>
    </row>
    <row r="16" spans="1:16" ht="14.5" customHeight="1" x14ac:dyDescent="0.35">
      <c r="C16" s="217"/>
    </row>
    <row r="17" spans="1:12" ht="14.5" customHeight="1" x14ac:dyDescent="0.35">
      <c r="C17" s="217"/>
    </row>
    <row r="19" spans="1:12" ht="14.5" customHeight="1" x14ac:dyDescent="0.35"/>
    <row r="20" spans="1:12" ht="14.5" customHeight="1" x14ac:dyDescent="0.35">
      <c r="H20" t="s">
        <v>163</v>
      </c>
      <c r="I20" s="218">
        <v>0</v>
      </c>
      <c r="J20" s="218">
        <v>0</v>
      </c>
      <c r="K20" s="218">
        <v>0</v>
      </c>
      <c r="L20" s="218">
        <v>0</v>
      </c>
    </row>
    <row r="21" spans="1:12" ht="14.15" customHeight="1" x14ac:dyDescent="0.35">
      <c r="H21" t="s">
        <v>163</v>
      </c>
      <c r="I21" s="218">
        <f>I$15-'High level rec'!G$33</f>
        <v>-1.9696984050767696E-3</v>
      </c>
      <c r="J21" s="218">
        <f>J$15-'High level rec'!H$33</f>
        <v>-5.6843418860808015E-14</v>
      </c>
      <c r="K21" s="218">
        <f>K$15-'High level rec'!I$33</f>
        <v>0</v>
      </c>
      <c r="L21" s="218">
        <f>L$15-'High level rec'!J$33</f>
        <v>5.6843418860808015E-14</v>
      </c>
    </row>
    <row r="22" spans="1:12" ht="14.5" customHeight="1" x14ac:dyDescent="0.35"/>
    <row r="23" spans="1:12" ht="14.5" customHeight="1" x14ac:dyDescent="0.35"/>
    <row r="24" spans="1:12" ht="14.5" customHeight="1" x14ac:dyDescent="0.35"/>
    <row r="25" spans="1:12" s="84" customFormat="1" ht="14.5" customHeight="1" x14ac:dyDescent="0.35">
      <c r="A25"/>
      <c r="B25"/>
    </row>
    <row r="26" spans="1:12" ht="14.5" customHeight="1" x14ac:dyDescent="0.35"/>
    <row r="27" spans="1:12" ht="10" customHeight="1" x14ac:dyDescent="0.35"/>
    <row r="28" spans="1:12" ht="14.5" customHeight="1" x14ac:dyDescent="0.35"/>
    <row r="29" spans="1:12" ht="14.5" customHeight="1" x14ac:dyDescent="0.35"/>
    <row r="30" spans="1:12" ht="14.5" customHeight="1" x14ac:dyDescent="0.35"/>
    <row r="31" spans="1:12" ht="14.5" customHeight="1" x14ac:dyDescent="0.35"/>
    <row r="32" spans="1:12" ht="14.5" customHeight="1" x14ac:dyDescent="0.35"/>
    <row r="33" spans="1:2" ht="14.5" customHeight="1" x14ac:dyDescent="0.35"/>
    <row r="34" spans="1:2" ht="14.5" customHeight="1" x14ac:dyDescent="0.35"/>
    <row r="35" spans="1:2" s="84" customFormat="1" ht="14.5" customHeight="1" x14ac:dyDescent="0.35">
      <c r="A35"/>
      <c r="B35"/>
    </row>
    <row r="36" spans="1:2" ht="14.5" customHeight="1" x14ac:dyDescent="0.35"/>
    <row r="37" spans="1:2" ht="14.5" customHeight="1" x14ac:dyDescent="0.35"/>
    <row r="38" spans="1:2" ht="14.5" customHeight="1" x14ac:dyDescent="0.35"/>
    <row r="39" spans="1:2" ht="14.5" customHeight="1" x14ac:dyDescent="0.35"/>
    <row r="40" spans="1:2" ht="14.5" customHeight="1" x14ac:dyDescent="0.35"/>
    <row r="41" spans="1:2" ht="14.5" customHeight="1" x14ac:dyDescent="0.35"/>
    <row r="42" spans="1:2" ht="14.5" customHeight="1" x14ac:dyDescent="0.35"/>
    <row r="43" spans="1:2" ht="14.5" customHeight="1" x14ac:dyDescent="0.35"/>
    <row r="44" spans="1:2" ht="14.5" customHeight="1" x14ac:dyDescent="0.35"/>
    <row r="45" spans="1:2" s="84" customFormat="1" ht="14.5" customHeight="1" x14ac:dyDescent="0.35">
      <c r="A45"/>
      <c r="B45"/>
    </row>
    <row r="46" spans="1:2" ht="14.5" customHeight="1" x14ac:dyDescent="0.35"/>
    <row r="47" spans="1:2" ht="14.5" customHeight="1" x14ac:dyDescent="0.35"/>
    <row r="48" spans="1:2" ht="14.5" customHeight="1" x14ac:dyDescent="0.35"/>
    <row r="49" spans="1:2" ht="14.5" customHeight="1" x14ac:dyDescent="0.35"/>
    <row r="50" spans="1:2" ht="14.5" customHeight="1" x14ac:dyDescent="0.35"/>
    <row r="51" spans="1:2" ht="14.5" customHeight="1" x14ac:dyDescent="0.35"/>
    <row r="52" spans="1:2" s="84" customFormat="1" ht="14.5" customHeight="1" x14ac:dyDescent="0.35">
      <c r="A52"/>
      <c r="B52"/>
    </row>
    <row r="53" spans="1:2" s="84" customFormat="1" ht="14.5" customHeight="1" x14ac:dyDescent="0.35">
      <c r="A53"/>
      <c r="B53"/>
    </row>
    <row r="54" spans="1:2" s="84" customFormat="1" ht="14.5" customHeight="1" x14ac:dyDescent="0.35">
      <c r="A54"/>
      <c r="B54"/>
    </row>
    <row r="55" spans="1:2" s="84" customFormat="1" ht="14.5" customHeight="1" x14ac:dyDescent="0.35">
      <c r="A55"/>
      <c r="B55"/>
    </row>
    <row r="56" spans="1:2" s="84" customFormat="1" ht="14.5" customHeight="1" x14ac:dyDescent="0.35">
      <c r="A56"/>
      <c r="B56"/>
    </row>
    <row r="57" spans="1:2" s="84" customFormat="1" ht="14.5" customHeight="1" x14ac:dyDescent="0.35">
      <c r="A57"/>
      <c r="B57"/>
    </row>
    <row r="58" spans="1:2" s="84" customFormat="1" ht="14.5" customHeight="1" x14ac:dyDescent="0.35">
      <c r="A58"/>
      <c r="B58"/>
    </row>
    <row r="59" spans="1:2" ht="14.5" customHeight="1" x14ac:dyDescent="0.35"/>
    <row r="60" spans="1:2" ht="14.5" customHeight="1" x14ac:dyDescent="0.35"/>
    <row r="61" spans="1:2" ht="14.5" customHeight="1" x14ac:dyDescent="0.35"/>
    <row r="62" spans="1:2" ht="14.5" customHeight="1" x14ac:dyDescent="0.35"/>
    <row r="63" spans="1:2" ht="14.5" customHeight="1" x14ac:dyDescent="0.35"/>
    <row r="64" spans="1:2" ht="14.5" customHeight="1" x14ac:dyDescent="0.35"/>
    <row r="65" ht="14.5" customHeight="1" x14ac:dyDescent="0.35"/>
    <row r="66" ht="14.5" customHeight="1" x14ac:dyDescent="0.35"/>
    <row r="67" ht="14.5" customHeight="1" x14ac:dyDescent="0.35"/>
    <row r="68" ht="14.5" customHeight="1" x14ac:dyDescent="0.35"/>
    <row r="69" ht="14.5" customHeight="1" x14ac:dyDescent="0.35"/>
    <row r="70" ht="14.5" customHeight="1" x14ac:dyDescent="0.35"/>
    <row r="71" ht="14.5" customHeight="1" x14ac:dyDescent="0.35"/>
    <row r="72" ht="14.5" customHeight="1" x14ac:dyDescent="0.35"/>
    <row r="73" ht="14.5" customHeight="1" x14ac:dyDescent="0.35"/>
    <row r="74" ht="14.5" customHeight="1" x14ac:dyDescent="0.35"/>
    <row r="75" ht="14.5" customHeight="1" x14ac:dyDescent="0.35"/>
    <row r="76" ht="14.5" customHeight="1" x14ac:dyDescent="0.35"/>
    <row r="77" ht="14.5" customHeight="1" x14ac:dyDescent="0.35"/>
    <row r="78" ht="14.5" customHeight="1" x14ac:dyDescent="0.35"/>
    <row r="79" ht="14.5" customHeight="1" x14ac:dyDescent="0.35"/>
    <row r="80" ht="14.5" customHeight="1" x14ac:dyDescent="0.35"/>
    <row r="81" ht="14.5" customHeight="1" x14ac:dyDescent="0.35"/>
    <row r="82" ht="14.5" customHeight="1" x14ac:dyDescent="0.35"/>
    <row r="83" ht="14.5" customHeight="1" x14ac:dyDescent="0.35"/>
    <row r="84" ht="14.5" customHeight="1" x14ac:dyDescent="0.35"/>
    <row r="85" ht="14.5" customHeight="1" x14ac:dyDescent="0.35"/>
    <row r="86" ht="14.5" customHeight="1" x14ac:dyDescent="0.35"/>
    <row r="87" ht="14.5" customHeight="1" x14ac:dyDescent="0.35"/>
    <row r="88" ht="14.5" customHeight="1" x14ac:dyDescent="0.35"/>
    <row r="89" ht="14.5" customHeight="1" x14ac:dyDescent="0.35"/>
    <row r="90" ht="14.5" customHeight="1" x14ac:dyDescent="0.35"/>
    <row r="91" ht="14.5" customHeight="1" x14ac:dyDescent="0.35"/>
    <row r="92" ht="14.5" customHeight="1" x14ac:dyDescent="0.35"/>
    <row r="93" ht="14.5" customHeight="1" x14ac:dyDescent="0.35"/>
    <row r="94" ht="14.5" customHeight="1" x14ac:dyDescent="0.35"/>
    <row r="95" ht="14.5" customHeight="1" x14ac:dyDescent="0.35"/>
    <row r="96" ht="14.5" customHeight="1" x14ac:dyDescent="0.35"/>
    <row r="97" ht="14.5" customHeight="1" x14ac:dyDescent="0.35"/>
    <row r="98" ht="14.5" customHeight="1" x14ac:dyDescent="0.35"/>
    <row r="99" ht="14.5" customHeight="1" x14ac:dyDescent="0.35"/>
    <row r="100" ht="14.5" customHeight="1" x14ac:dyDescent="0.35"/>
    <row r="101" ht="14.5" customHeight="1" x14ac:dyDescent="0.35"/>
    <row r="102" ht="14.5" customHeight="1" x14ac:dyDescent="0.35"/>
    <row r="103" ht="14.5" customHeight="1" x14ac:dyDescent="0.35"/>
    <row r="104" ht="14.5" customHeight="1" x14ac:dyDescent="0.35"/>
    <row r="105" ht="14.5" customHeight="1" x14ac:dyDescent="0.35"/>
    <row r="106" ht="14.5" customHeight="1" x14ac:dyDescent="0.35"/>
    <row r="107" ht="14.5" customHeight="1" x14ac:dyDescent="0.35"/>
    <row r="108" ht="14.5" customHeight="1" x14ac:dyDescent="0.35"/>
    <row r="109" ht="14.5" customHeight="1" x14ac:dyDescent="0.35"/>
    <row r="110" ht="14.5" customHeight="1" x14ac:dyDescent="0.35"/>
    <row r="111" ht="14.5" customHeight="1" x14ac:dyDescent="0.35"/>
    <row r="112" ht="14.5" customHeight="1" x14ac:dyDescent="0.35"/>
    <row r="113" ht="14.5" customHeight="1" x14ac:dyDescent="0.35"/>
    <row r="114" ht="14.5" customHeight="1" x14ac:dyDescent="0.35"/>
    <row r="115" ht="14.5" customHeight="1" x14ac:dyDescent="0.35"/>
    <row r="116" ht="14.5" customHeight="1" x14ac:dyDescent="0.35"/>
    <row r="117" ht="14.5" customHeight="1" x14ac:dyDescent="0.35"/>
    <row r="118" ht="14.5" customHeight="1" x14ac:dyDescent="0.35"/>
    <row r="119" ht="14.5" customHeight="1" x14ac:dyDescent="0.35"/>
    <row r="120" ht="14.5" customHeight="1" x14ac:dyDescent="0.35"/>
    <row r="121" ht="14.5" customHeight="1" x14ac:dyDescent="0.35"/>
    <row r="122" ht="14.5" customHeight="1" x14ac:dyDescent="0.35"/>
    <row r="123" ht="14.5" customHeight="1" x14ac:dyDescent="0.35"/>
    <row r="124" ht="14.5" customHeight="1" x14ac:dyDescent="0.35"/>
    <row r="125" ht="14.5" customHeight="1" x14ac:dyDescent="0.35"/>
    <row r="126" ht="14.5" customHeight="1" x14ac:dyDescent="0.35"/>
    <row r="127" ht="14.5" customHeight="1" x14ac:dyDescent="0.35"/>
    <row r="128" ht="14.5" customHeight="1" x14ac:dyDescent="0.35"/>
    <row r="129" ht="14.5" customHeight="1" x14ac:dyDescent="0.35"/>
    <row r="130" ht="14.5" customHeight="1" x14ac:dyDescent="0.35"/>
    <row r="131" ht="14.5" customHeight="1" x14ac:dyDescent="0.35"/>
    <row r="132" ht="14.5" customHeight="1" x14ac:dyDescent="0.35"/>
    <row r="133" ht="14.5" customHeight="1" x14ac:dyDescent="0.35"/>
    <row r="134" ht="14.5" customHeight="1" x14ac:dyDescent="0.35"/>
    <row r="135" ht="14.5" customHeight="1" x14ac:dyDescent="0.35"/>
    <row r="136" ht="14.5" customHeight="1" x14ac:dyDescent="0.35"/>
    <row r="137" ht="14.5" customHeight="1" x14ac:dyDescent="0.35"/>
    <row r="138" ht="14.5" customHeight="1" x14ac:dyDescent="0.35"/>
    <row r="139" ht="14.5" customHeight="1" x14ac:dyDescent="0.35"/>
    <row r="140" ht="14.5" customHeight="1" x14ac:dyDescent="0.35"/>
  </sheetData>
  <mergeCells count="6">
    <mergeCell ref="G2:I2"/>
    <mergeCell ref="N2:N3"/>
    <mergeCell ref="O2:O3"/>
    <mergeCell ref="P2:P3"/>
    <mergeCell ref="C5:C15"/>
    <mergeCell ref="C2:E3"/>
  </mergeCells>
  <printOptions horizontalCentered="1" verticalCentered="1"/>
  <pageMargins left="0.15748031496062992" right="0.15748031496062992" top="0.23622047244094491" bottom="0.19685039370078741" header="0.15748031496062992" footer="0.15748031496062992"/>
  <pageSetup paperSize="9" scale="58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DED87346C2F48BFD558C88F403818" ma:contentTypeVersion="10" ma:contentTypeDescription="Create a new document." ma:contentTypeScope="" ma:versionID="7a75d7f18cbd962f03be13f1b2996227">
  <xsd:schema xmlns:xsd="http://www.w3.org/2001/XMLSchema" xmlns:xs="http://www.w3.org/2001/XMLSchema" xmlns:p="http://schemas.microsoft.com/office/2006/metadata/properties" xmlns:ns2="55990b35-dda0-4e0e-a41d-6aa4a8041cd9" xmlns:ns3="94012a87-37f1-4329-b1b1-0c992903fb19" targetNamespace="http://schemas.microsoft.com/office/2006/metadata/properties" ma:root="true" ma:fieldsID="589472f1314e362c61b98e04c1ea4c89" ns2:_="" ns3:_="">
    <xsd:import namespace="55990b35-dda0-4e0e-a41d-6aa4a8041cd9"/>
    <xsd:import namespace="94012a87-37f1-4329-b1b1-0c992903fb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90b35-dda0-4e0e-a41d-6aa4a8041c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12a87-37f1-4329-b1b1-0c992903fb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A6B412-AB27-4BDF-9CE7-9615C7EA40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D106D8-ABE4-4FD6-8EE1-98429CC5F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920BD5-6963-4E29-A36B-C8501DDFE9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90b35-dda0-4e0e-a41d-6aa4a8041cd9"/>
    <ds:schemaRef ds:uri="94012a87-37f1-4329-b1b1-0c992903fb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 186 Statement</vt:lpstr>
      <vt:lpstr>High level rec</vt:lpstr>
      <vt:lpstr>Supporting detail</vt:lpstr>
      <vt:lpstr>'High level rec'!Print_Area</vt:lpstr>
      <vt:lpstr>'MOD 186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Pollard</dc:creator>
  <cp:lastModifiedBy>Jonathan Trapps</cp:lastModifiedBy>
  <cp:lastPrinted>2021-12-09T10:34:31Z</cp:lastPrinted>
  <dcterms:created xsi:type="dcterms:W3CDTF">2021-12-09T10:28:45Z</dcterms:created>
  <dcterms:modified xsi:type="dcterms:W3CDTF">2021-12-13T13:41:01Z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0x010100CA1DED87346C2F48BFD558C88F403818</vt:lpwstr>
  </property>
</Properties>
</file>