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46" documentId="13_ncr:1_{49962C21-223C-44E6-A19E-B4BCC63B5720}" xr6:coauthVersionLast="36" xr6:coauthVersionMax="36" xr10:uidLastSave="{0A83ED04-776C-4A4A-9510-97886EB10D05}"/>
  <bookViews>
    <workbookView xWindow="120" yWindow="210" windowWidth="11475" windowHeight="4815" activeTab="3"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9" i="5" l="1"/>
  <c r="V26" i="5"/>
  <c r="V25" i="5"/>
  <c r="V24" i="5"/>
  <c r="V23" i="5"/>
  <c r="V22" i="5"/>
  <c r="V21" i="5"/>
  <c r="V20" i="5"/>
  <c r="V19" i="5"/>
  <c r="V18" i="5"/>
  <c r="V17" i="5"/>
  <c r="V16" i="5"/>
  <c r="V15" i="5"/>
  <c r="V14" i="5"/>
  <c r="V13" i="5"/>
  <c r="V12" i="5"/>
  <c r="V11" i="5"/>
  <c r="V10" i="5"/>
  <c r="V8" i="5"/>
  <c r="V7" i="5"/>
  <c r="V6" i="5"/>
  <c r="V5" i="5"/>
  <c r="V4" i="5"/>
  <c r="U26" i="5"/>
  <c r="U25" i="5"/>
  <c r="U24" i="5"/>
  <c r="U23" i="5"/>
  <c r="U22" i="5"/>
  <c r="U21" i="5"/>
  <c r="U20" i="5"/>
  <c r="U19" i="5"/>
  <c r="U18" i="5"/>
  <c r="U17" i="5"/>
  <c r="U16" i="5"/>
  <c r="U15" i="5"/>
  <c r="U14" i="5"/>
  <c r="U13" i="5"/>
  <c r="U12" i="5"/>
  <c r="U11" i="5"/>
  <c r="U10" i="5"/>
  <c r="U9" i="5"/>
  <c r="U8" i="5"/>
  <c r="U7" i="5"/>
  <c r="U6" i="5"/>
  <c r="U5" i="5"/>
  <c r="U4"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T5" i="5"/>
  <c r="S5" i="5"/>
  <c r="R5" i="5"/>
  <c r="Q5" i="5"/>
  <c r="Q4" i="5"/>
  <c r="R4" i="5"/>
  <c r="S4" i="5"/>
  <c r="T4" i="5"/>
  <c r="A2" i="6" l="1"/>
  <c r="A2" i="5" l="1"/>
  <c r="A2" i="4"/>
</calcChain>
</file>

<file path=xl/sharedStrings.xml><?xml version="1.0" encoding="utf-8"?>
<sst xmlns="http://schemas.openxmlformats.org/spreadsheetml/2006/main" count="1851" uniqueCount="472">
  <si>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</si>
  <si>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</si>
  <si>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</si>
  <si>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</si>
  <si>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</si>
  <si>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</si>
  <si>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</si>
  <si>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</si>
  <si>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</si>
  <si>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</si>
  <si>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</si>
  <si>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</si>
  <si>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</si>
  <si>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</si>
  <si>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</si>
  <si>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</si>
  <si>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</si>
  <si>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</si>
  <si>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</si>
  <si>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</si>
  <si>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</si>
  <si>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</si>
  <si>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</si>
  <si>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</si>
  <si>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</si>
  <si>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</si>
  <si>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</si>
  <si>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</si>
  <si>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</si>
  <si>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</si>
  <si>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</si>
  <si>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</si>
  <si>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</si>
  <si>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</si>
  <si>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</si>
  <si>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</si>
  <si>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</si>
  <si>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</si>
  <si>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</si>
  <si>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</si>
  <si>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</si>
  <si>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</si>
  <si>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</si>
  <si>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</si>
  <si>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</si>
  <si>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</si>
  <si>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</si>
  <si>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</si>
  <si>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</si>
  <si>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</si>
  <si>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</si>
  <si>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</si>
  <si>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</si>
  <si>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</si>
  <si>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</si>
  <si>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</si>
  <si>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</si>
  <si>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</si>
  <si>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</si>
  <si>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</si>
  <si>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</si>
  <si>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</si>
  <si>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</si>
  <si>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</si>
  <si>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</si>
  <si>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</si>
  <si>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</si>
  <si>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</si>
  <si>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</si>
  <si>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</si>
  <si>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</si>
  <si>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</si>
  <si>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</si>
  <si>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</si>
  <si>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</si>
  <si>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</si>
  <si>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</si>
  <si>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</si>
  <si>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</si>
  <si>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</si>
  <si>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</si>
  <si>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</si>
  <si>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</si>
  <si>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</si>
  <si>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</si>
  <si>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</si>
  <si>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</si>
  <si>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</si>
  <si>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</si>
  <si>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</si>
  <si>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</si>
  <si>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</si>
  <si>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</si>
  <si>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</si>
  <si>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</si>
  <si>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</si>
  <si>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</si>
  <si>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</si>
  <si>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</si>
  <si>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</si>
  <si>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</si>
  <si>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</si>
  <si>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</si>
  <si>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</si>
  <si>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</si>
  <si>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</si>
  <si>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</si>
  <si>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</si>
  <si>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</si>
  <si>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</si>
  <si>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</si>
  <si>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</si>
  <si>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</si>
  <si>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</si>
  <si>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</si>
  <si>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</si>
  <si>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</si>
  <si>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</si>
  <si>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</si>
  <si>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</si>
  <si>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</si>
  <si>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</si>
  <si>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</si>
  <si>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</si>
  <si>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</si>
  <si>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</si>
  <si>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</si>
  <si>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</si>
  <si>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</si>
  <si>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</si>
  <si>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</si>
  <si>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</si>
  <si>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</si>
  <si>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</si>
  <si>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</si>
  <si>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</si>
  <si>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</si>
  <si>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</si>
  <si>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</si>
  <si>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</si>
  <si>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</si>
  <si>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</si>
  <si>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</si>
  <si>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</si>
  <si>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</si>
  <si>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</si>
  <si>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</si>
  <si>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</si>
  <si>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</si>
  <si>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</si>
  <si>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</si>
  <si>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</si>
  <si>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</si>
  <si>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</si>
  <si>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</si>
  <si>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</si>
  <si>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</si>
  <si>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</si>
  <si>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</si>
  <si>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</si>
  <si>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</si>
  <si>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</si>
  <si>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</si>
  <si>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</si>
  <si>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</si>
  <si>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</si>
  <si>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</si>
  <si>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</si>
  <si>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</si>
  <si>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</si>
  <si>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</si>
  <si>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</si>
  <si>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</si>
  <si>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</si>
  <si>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</si>
  <si>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</si>
  <si>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</si>
  <si>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</si>
  <si>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</si>
  <si>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</si>
  <si>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</si>
  <si>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</si>
  <si>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</si>
  <si>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</si>
  <si>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</si>
  <si>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</si>
  <si>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</si>
  <si>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</si>
  <si>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</si>
  <si>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</si>
  <si>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</si>
  <si>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</si>
  <si>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</si>
  <si>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</si>
  <si>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</si>
  <si>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</si>
  <si>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</si>
  <si>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</si>
  <si>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</si>
  <si>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</si>
  <si>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</si>
  <si>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</si>
  <si>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</si>
  <si>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</si>
  <si>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</si>
  <si>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</si>
  <si>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</si>
  <si>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</si>
  <si>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</si>
  <si>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</si>
  <si>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</si>
  <si>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</si>
  <si>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</si>
  <si>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</si>
  <si>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</si>
  <si>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</si>
  <si>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</si>
  <si>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</si>
  <si>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</si>
  <si>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</si>
  <si>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</si>
  <si>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</si>
  <si>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</si>
  <si>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</si>
  <si>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</si>
  <si>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</si>
  <si>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</si>
  <si>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</si>
  <si>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</si>
  <si>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</si>
  <si>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</si>
  <si>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</si>
  <si>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</si>
  <si>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</si>
  <si>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</si>
  <si>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</si>
  <si>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</si>
  <si>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</si>
  <si>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</si>
  <si>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</si>
  <si>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</si>
  <si>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</si>
  <si>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</si>
  <si>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</si>
  <si>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</si>
  <si>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</si>
  <si>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</si>
  <si>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</si>
  <si>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</si>
  <si>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</si>
  <si>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</si>
  <si>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</si>
  <si>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</si>
  <si>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</si>
  <si>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</si>
  <si>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</si>
  <si>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</si>
  <si>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</si>
  <si>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</si>
  <si>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</si>
  <si>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</si>
  <si>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</si>
  <si>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</si>
  <si>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</si>
  <si>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</si>
  <si>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</si>
  <si>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</si>
  <si>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</si>
  <si>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</si>
  <si>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</si>
  <si>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</si>
  <si>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</si>
  <si>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</si>
  <si>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</si>
  <si>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</si>
  <si>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</si>
  <si>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</si>
  <si>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</si>
  <si>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</si>
  <si>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</si>
  <si>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</si>
  <si>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</si>
  <si>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</si>
  <si>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</si>
  <si>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</si>
  <si>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</si>
  <si>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</si>
  <si>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</si>
  <si>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</si>
  <si>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</si>
  <si>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</si>
  <si>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</si>
  <si>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</si>
  <si>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</si>
  <si>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</si>
  <si>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</si>
  <si>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</si>
  <si>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</si>
  <si>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</si>
  <si>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</si>
  <si>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</si>
  <si>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</si>
  <si>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</si>
  <si>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</si>
  <si>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</si>
  <si>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</si>
  <si>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</si>
  <si>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</si>
  <si>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</si>
  <si>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</si>
  <si>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</si>
  <si>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</si>
  <si>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</si>
  <si>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</si>
  <si>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</si>
  <si>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</si>
  <si>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</si>
  <si>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</si>
  <si>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</si>
  <si>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</si>
  <si>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</si>
  <si>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</si>
  <si>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</si>
  <si>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</si>
  <si>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</si>
  <si>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</si>
  <si>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</si>
  <si>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</si>
  <si>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</si>
  <si>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</si>
  <si>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</si>
  <si>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</si>
  <si>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</si>
  <si>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</si>
  <si>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</si>
  <si>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</si>
  <si>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</si>
  <si>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</si>
  <si>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</si>
  <si>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</si>
  <si>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</si>
  <si>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</si>
  <si>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</si>
  <si>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</si>
  <si>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</si>
  <si>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</si>
  <si>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</si>
  <si>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</si>
  <si>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</si>
  <si>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</si>
  <si>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</si>
  <si>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</si>
  <si>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</si>
  <si>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</si>
  <si>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</si>
  <si>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</si>
  <si>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</si>
  <si>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</si>
  <si>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</si>
  <si>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</si>
  <si>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</si>
  <si>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</si>
  <si>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</si>
  <si>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</si>
  <si>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</si>
  <si>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</si>
  <si>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</si>
  <si>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</si>
  <si>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</si>
  <si>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</si>
  <si>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</si>
  <si>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</si>
  <si>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</si>
  <si>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</si>
  <si>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</si>
  <si>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</si>
  <si>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</si>
  <si>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</si>
  <si>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</si>
  <si>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</si>
  <si>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</si>
  <si>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</si>
  <si>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</si>
  <si>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</si>
  <si>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</si>
  <si>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</si>
  <si>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</si>
  <si>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</si>
  <si>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</si>
  <si>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</si>
  <si>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</si>
  <si>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</si>
  <si>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</si>
  <si>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</si>
  <si>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</si>
  <si>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</si>
  <si>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</si>
  <si>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</si>
  <si>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</si>
  <si>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</si>
  <si>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</si>
  <si>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</si>
  <si>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</si>
  <si>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</si>
  <si>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</si>
  <si>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</si>
  <si>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</si>
  <si>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</si>
  <si>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</si>
  <si>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</si>
  <si>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</si>
  <si>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</si>
  <si>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</si>
  <si>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</si>
  <si>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</si>
  <si>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</si>
  <si>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</si>
  <si>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</si>
  <si>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</si>
  <si>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</si>
  <si>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</si>
  <si>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</si>
  <si>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</si>
  <si>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</si>
  <si>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</si>
  <si>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</si>
  <si>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</si>
  <si>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</si>
  <si>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</si>
  <si>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</si>
  <si>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</si>
  <si>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</si>
  <si>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</si>
  <si>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</si>
  <si>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</si>
  <si>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</si>
  <si>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</si>
  <si>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</si>
  <si>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</si>
  <si>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</si>
  <si>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</si>
  <si>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</si>
  <si>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</si>
  <si>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</si>
  <si>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</si>
  <si>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</si>
  <si>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</si>
  <si>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</si>
  <si>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</si>
  <si>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</si>
  <si>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</si>
  <si>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</si>
  <si>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</si>
  <si>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</si>
  <si>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</si>
  <si>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</si>
  <si>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</si>
  <si>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</si>
  <si>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</si>
  <si>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</si>
  <si>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</si>
  <si>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</si>
  <si>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</si>
  <si>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</si>
  <si>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</si>
  <si>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</si>
  <si>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</si>
  <si>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TSO/DSO Document</t>
  </si>
  <si>
    <t>Change to Subsidiary Document</t>
  </si>
  <si>
    <t xml:space="preserve">Review to ensure arrangements are fit for purpose </t>
  </si>
  <si>
    <t>Clarity on Disputes Process is required across all clauses where such a process is referred to</t>
  </si>
  <si>
    <t>v11 (21.08.20)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</si>
</sst>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lightGray">
        <bgColor theme="2"/>
      </patternFill>
    </fill>
    <fill>
      <patternFill patternType="lightGray"/>
    </fill>
    <fill>
      <patternFill patternType="lightGray">
        <bgColor theme="1"/>
      </patternFill>
    </fill>
    <fill>
      <patternFill patternType="lightGray">
        <bgColor rgb="FFFF0000"/>
      </patternFill>
    </fill>
    <fill>
      <patternFill patternType="lightGray">
        <bgColor rgb="FFFFC000"/>
      </patternFill>
    </fill>
    <fill>
      <patternFill patternType="lightGray">
        <bgColor rgb="FF92D050"/>
      </patternFill>
    </fill>
    <fill>
      <patternFill patternType="lightGray">
        <bgColor theme="0" tint="-0.14999847407452621"/>
      </patternFill>
    </fill>
    <fill>
      <patternFill patternType="solid">
        <fgColor rgb="FFFFFFCC"/>
        <bgColor indexed="64"/>
      </patternFill>
    </fill>
  </fills>
  <borders count="105">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267">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0" fillId="0" borderId="56" xfId="0" applyBorder="1" applyAlignment="1">
      <alignment vertical="top" wrapText="1"/>
    </xf>
    <xf numFmtId="0" fontId="19" fillId="0" borderId="0" xfId="0" applyFont="1" applyAlignment="1">
      <alignment vertical="top"/>
    </xf>
    <xf numFmtId="0" fontId="0" fillId="12" borderId="34" xfId="0" applyFill="1" applyBorder="1" applyAlignment="1">
      <alignment vertical="top" wrapText="1"/>
    </xf>
    <xf numFmtId="0" fontId="0" fillId="12" borderId="1" xfId="0" applyFill="1" applyBorder="1" applyAlignment="1">
      <alignment vertical="top" wrapText="1"/>
    </xf>
    <xf numFmtId="0" fontId="1" fillId="12" borderId="1" xfId="0" applyFont="1" applyFill="1" applyBorder="1" applyAlignment="1">
      <alignment vertical="top" wrapText="1"/>
    </xf>
    <xf numFmtId="0" fontId="0" fillId="13" borderId="76" xfId="0" applyFill="1" applyBorder="1" applyAlignment="1">
      <alignment horizontal="center" vertical="center"/>
    </xf>
    <xf numFmtId="0" fontId="0" fillId="14" borderId="90" xfId="0" applyFill="1" applyBorder="1" applyAlignment="1">
      <alignment horizontal="center" vertical="center"/>
    </xf>
    <xf numFmtId="0" fontId="0" fillId="13" borderId="17" xfId="0" applyFill="1" applyBorder="1" applyAlignment="1">
      <alignment horizontal="center" vertical="center"/>
    </xf>
    <xf numFmtId="0" fontId="0" fillId="13" borderId="14" xfId="0" applyFill="1" applyBorder="1" applyAlignment="1">
      <alignment vertical="top" wrapText="1"/>
    </xf>
    <xf numFmtId="0" fontId="0" fillId="13" borderId="18" xfId="0" applyFill="1" applyBorder="1" applyAlignment="1">
      <alignment horizontal="center" vertical="center"/>
    </xf>
    <xf numFmtId="0" fontId="0" fillId="13" borderId="40" xfId="0" applyFill="1" applyBorder="1" applyAlignment="1">
      <alignment vertical="top" wrapText="1"/>
    </xf>
    <xf numFmtId="0" fontId="0" fillId="13" borderId="14" xfId="0" applyFill="1" applyBorder="1" applyAlignment="1">
      <alignment horizontal="left" vertical="top" wrapText="1"/>
    </xf>
    <xf numFmtId="0" fontId="0" fillId="13" borderId="0" xfId="0" applyFill="1"/>
    <xf numFmtId="0" fontId="17" fillId="13" borderId="97" xfId="0" applyFont="1" applyFill="1" applyBorder="1" applyAlignment="1">
      <alignment vertical="top"/>
    </xf>
    <xf numFmtId="0" fontId="17" fillId="13" borderId="46" xfId="0" applyFont="1" applyFill="1" applyBorder="1" applyAlignment="1">
      <alignment vertical="top"/>
    </xf>
    <xf numFmtId="0" fontId="17" fillId="13" borderId="98" xfId="0" applyFont="1" applyFill="1" applyBorder="1" applyAlignment="1">
      <alignment vertical="top"/>
    </xf>
    <xf numFmtId="0" fontId="18" fillId="15" borderId="0" xfId="0" applyFont="1" applyFill="1" applyAlignment="1">
      <alignment vertical="top"/>
    </xf>
    <xf numFmtId="0" fontId="17" fillId="13" borderId="0" xfId="0" applyFont="1" applyFill="1" applyAlignment="1">
      <alignment vertical="top"/>
    </xf>
    <xf numFmtId="0" fontId="0" fillId="13" borderId="0" xfId="0" applyFill="1" applyAlignment="1">
      <alignment vertical="top"/>
    </xf>
    <xf numFmtId="0" fontId="3" fillId="13" borderId="41" xfId="0" applyFont="1" applyFill="1" applyBorder="1" applyAlignment="1">
      <alignment vertical="top"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3" borderId="14" xfId="0" applyFill="1" applyBorder="1" applyAlignment="1">
      <alignment vertical="top"/>
    </xf>
    <xf numFmtId="0" fontId="0" fillId="13" borderId="41" xfId="0" applyFill="1" applyBorder="1" applyAlignment="1">
      <alignmen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3" borderId="14" xfId="0" applyFont="1" applyFill="1" applyBorder="1" applyAlignment="1">
      <alignment vertical="top"/>
    </xf>
    <xf numFmtId="0" fontId="18" fillId="17" borderId="0" xfId="0" applyFont="1" applyFill="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3" borderId="80" xfId="0" applyFill="1" applyBorder="1" applyAlignment="1">
      <alignment horizontal="center" vertical="center"/>
    </xf>
    <xf numFmtId="0" fontId="0" fillId="14" borderId="91" xfId="0" applyFill="1" applyBorder="1" applyAlignment="1">
      <alignment horizontal="center" vertical="center"/>
    </xf>
    <xf numFmtId="0" fontId="13" fillId="13"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3" borderId="75" xfId="0" applyFill="1" applyBorder="1" applyAlignment="1">
      <alignment horizontal="center" vertical="center"/>
    </xf>
    <xf numFmtId="0" fontId="0" fillId="14" borderId="92" xfId="0" applyFill="1" applyBorder="1" applyAlignment="1">
      <alignment horizontal="center" vertical="center"/>
    </xf>
    <xf numFmtId="0" fontId="0" fillId="13" borderId="15" xfId="0" applyFill="1" applyBorder="1" applyAlignment="1">
      <alignment horizontal="center" vertical="center"/>
    </xf>
    <xf numFmtId="0" fontId="0" fillId="13" borderId="33" xfId="0" applyFill="1" applyBorder="1" applyAlignment="1">
      <alignment vertical="top" wrapText="1"/>
    </xf>
    <xf numFmtId="0" fontId="13" fillId="13" borderId="33" xfId="0" applyFont="1" applyFill="1" applyBorder="1" applyAlignment="1">
      <alignment vertical="top" wrapText="1" shrinkToFit="1"/>
    </xf>
    <xf numFmtId="0" fontId="0" fillId="12" borderId="35" xfId="0" applyFill="1" applyBorder="1" applyAlignment="1">
      <alignment vertical="top" wrapText="1"/>
    </xf>
    <xf numFmtId="0" fontId="0" fillId="12" borderId="36" xfId="0" applyFill="1" applyBorder="1" applyAlignment="1">
      <alignment vertical="top" wrapText="1"/>
    </xf>
    <xf numFmtId="0" fontId="1" fillId="12" borderId="36" xfId="0" applyFont="1" applyFill="1" applyBorder="1" applyAlignment="1">
      <alignment vertical="top" wrapText="1"/>
    </xf>
    <xf numFmtId="0" fontId="0" fillId="13" borderId="40" xfId="0" applyFill="1" applyBorder="1" applyAlignment="1">
      <alignment horizontal="left" vertical="top" wrapText="1"/>
    </xf>
    <xf numFmtId="0" fontId="0" fillId="12" borderId="13" xfId="0" applyFill="1" applyBorder="1" applyAlignment="1">
      <alignment vertical="top" wrapText="1"/>
    </xf>
    <xf numFmtId="0" fontId="0" fillId="12" borderId="3" xfId="0" applyFill="1" applyBorder="1" applyAlignment="1">
      <alignment vertical="top" wrapText="1"/>
    </xf>
    <xf numFmtId="0" fontId="1" fillId="12" borderId="3" xfId="0" applyFont="1" applyFill="1" applyBorder="1" applyAlignment="1">
      <alignment vertical="top" wrapText="1"/>
    </xf>
    <xf numFmtId="0" fontId="0" fillId="12" borderId="50" xfId="0" applyFill="1" applyBorder="1" applyAlignment="1">
      <alignment vertical="top" wrapText="1"/>
    </xf>
    <xf numFmtId="0" fontId="0" fillId="12" borderId="51" xfId="0" applyFill="1" applyBorder="1" applyAlignment="1">
      <alignment vertical="top" wrapText="1"/>
    </xf>
    <xf numFmtId="0" fontId="1" fillId="12" borderId="51" xfId="0" applyFont="1" applyFill="1" applyBorder="1" applyAlignment="1">
      <alignment vertical="top" wrapText="1"/>
    </xf>
    <xf numFmtId="0" fontId="6" fillId="13" borderId="41" xfId="0" applyFont="1" applyFill="1" applyBorder="1" applyAlignment="1">
      <alignment vertical="top" wrapText="1"/>
    </xf>
    <xf numFmtId="0" fontId="1" fillId="18" borderId="29" xfId="0" applyFont="1" applyFill="1" applyBorder="1" applyAlignment="1">
      <alignment vertical="top" wrapText="1"/>
    </xf>
    <xf numFmtId="0" fontId="0" fillId="13" borderId="33" xfId="0" applyFill="1" applyBorder="1"/>
    <xf numFmtId="0" fontId="18" fillId="16" borderId="0" xfId="0" applyFont="1" applyFill="1" applyAlignment="1">
      <alignment vertical="top"/>
    </xf>
    <xf numFmtId="0" fontId="1" fillId="12" borderId="35" xfId="0" applyFont="1" applyFill="1" applyBorder="1" applyAlignment="1">
      <alignment vertical="top" wrapText="1"/>
    </xf>
    <xf numFmtId="0" fontId="0" fillId="12" borderId="36" xfId="0" applyFont="1" applyFill="1" applyBorder="1" applyAlignment="1">
      <alignment vertical="top" wrapText="1"/>
    </xf>
    <xf numFmtId="0" fontId="0" fillId="12" borderId="75" xfId="0" applyFill="1" applyBorder="1" applyAlignment="1">
      <alignment vertical="top" wrapText="1"/>
    </xf>
    <xf numFmtId="0" fontId="0" fillId="14" borderId="91" xfId="0" applyFill="1" applyBorder="1" applyAlignment="1">
      <alignment vertical="top" wrapText="1"/>
    </xf>
    <xf numFmtId="0" fontId="0" fillId="12" borderId="40" xfId="0" applyFill="1" applyBorder="1" applyAlignment="1">
      <alignment vertical="top" wrapText="1"/>
    </xf>
    <xf numFmtId="0" fontId="0" fillId="19" borderId="102" xfId="0" applyFill="1" applyBorder="1" applyAlignment="1">
      <alignment vertical="top" wrapText="1"/>
    </xf>
    <xf numFmtId="0" fontId="0" fillId="19" borderId="103" xfId="0" applyFill="1" applyBorder="1" applyAlignment="1">
      <alignment vertical="top" wrapText="1"/>
    </xf>
    <xf numFmtId="0" fontId="0" fillId="19" borderId="103" xfId="0" applyFill="1" applyBorder="1"/>
    <xf numFmtId="0" fontId="0" fillId="19" borderId="103" xfId="0" applyFill="1" applyBorder="1" applyAlignment="1">
      <alignment horizontal="center" vertical="center"/>
    </xf>
    <xf numFmtId="0" fontId="0" fillId="19" borderId="104" xfId="0" applyFill="1"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8" activePane="bottomLeft" state="frozen"/>
      <selection pane="bottomLeft" activeCell="A3" sqref="A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51" t="s">
        <v>256</v>
      </c>
      <c r="I1" s="252"/>
      <c r="J1" s="255" t="s">
        <v>257</v>
      </c>
      <c r="K1" s="256"/>
      <c r="L1" s="259" t="s">
        <v>258</v>
      </c>
      <c r="M1" s="260"/>
      <c r="N1" s="263" t="s">
        <v>255</v>
      </c>
      <c r="O1" s="264"/>
    </row>
    <row r="2" spans="1:16" ht="14.65" thickBot="1" x14ac:dyDescent="0.5">
      <c r="A2" s="1" t="s">
        <v>471</v>
      </c>
      <c r="H2" s="253"/>
      <c r="I2" s="254"/>
      <c r="J2" s="257"/>
      <c r="K2" s="258"/>
      <c r="L2" s="261"/>
      <c r="M2" s="262"/>
      <c r="N2" s="265"/>
      <c r="O2" s="266"/>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28"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51" t="s">
        <v>256</v>
      </c>
      <c r="I1" s="252"/>
      <c r="J1" s="255" t="s">
        <v>257</v>
      </c>
      <c r="K1" s="256"/>
      <c r="L1" s="259" t="s">
        <v>258</v>
      </c>
      <c r="M1" s="260"/>
      <c r="N1" s="263" t="s">
        <v>255</v>
      </c>
      <c r="O1" s="264"/>
    </row>
    <row r="2" spans="1:17" ht="14.65" thickBot="1" x14ac:dyDescent="0.5">
      <c r="A2" s="1" t="str">
        <f>+Master!A2</f>
        <v>v11 (21.08.20)</v>
      </c>
      <c r="H2" s="253"/>
      <c r="I2" s="254"/>
      <c r="J2" s="257"/>
      <c r="K2" s="258"/>
      <c r="L2" s="261"/>
      <c r="M2" s="262"/>
      <c r="N2" s="265"/>
      <c r="O2" s="266"/>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57"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51" t="s">
        <v>256</v>
      </c>
      <c r="J1" s="252"/>
      <c r="K1" s="255" t="s">
        <v>257</v>
      </c>
      <c r="L1" s="256"/>
      <c r="M1" s="259" t="s">
        <v>258</v>
      </c>
      <c r="N1" s="260"/>
      <c r="O1" s="263" t="s">
        <v>255</v>
      </c>
      <c r="P1" s="264"/>
    </row>
    <row r="2" spans="1:17" ht="14.65" thickBot="1" x14ac:dyDescent="0.5">
      <c r="A2" s="1" t="str">
        <f>+Master!A2</f>
        <v>v11 (21.08.20)</v>
      </c>
      <c r="I2" s="253"/>
      <c r="J2" s="254"/>
      <c r="K2" s="257"/>
      <c r="L2" s="258"/>
      <c r="M2" s="261"/>
      <c r="N2" s="262"/>
      <c r="O2" s="265"/>
      <c r="P2" s="266"/>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X37"/>
  <sheetViews>
    <sheetView tabSelected="1" zoomScale="90" zoomScaleNormal="90" workbookViewId="0">
      <pane ySplit="3" topLeftCell="A4" activePane="bottomLeft" state="frozen"/>
      <selection pane="bottomLeft" activeCell="A2" sqref="A2"/>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24" max="24" width="43.06640625" customWidth="1"/>
  </cols>
  <sheetData>
    <row r="1" spans="1:24" ht="25.5" x14ac:dyDescent="0.45">
      <c r="A1" s="130" t="s">
        <v>385</v>
      </c>
      <c r="B1" s="2"/>
      <c r="C1" s="2"/>
      <c r="E1" s="2"/>
      <c r="H1" s="251" t="s">
        <v>256</v>
      </c>
      <c r="I1" s="252"/>
      <c r="J1" s="255" t="s">
        <v>257</v>
      </c>
      <c r="K1" s="256"/>
      <c r="L1" s="259" t="s">
        <v>258</v>
      </c>
      <c r="M1" s="260"/>
      <c r="N1" s="263" t="s">
        <v>255</v>
      </c>
      <c r="O1" s="264"/>
    </row>
    <row r="2" spans="1:24" ht="14.65" thickBot="1" x14ac:dyDescent="0.5">
      <c r="A2" s="1" t="str">
        <f>+Master!A2</f>
        <v>v11 (21.08.20)</v>
      </c>
      <c r="H2" s="253"/>
      <c r="I2" s="254"/>
      <c r="J2" s="257"/>
      <c r="K2" s="258"/>
      <c r="L2" s="261"/>
      <c r="M2" s="262"/>
      <c r="N2" s="265"/>
      <c r="O2" s="266"/>
    </row>
    <row r="3" spans="1:24" ht="28.9" thickTop="1" x14ac:dyDescent="0.45">
      <c r="A3" s="90" t="s">
        <v>0</v>
      </c>
      <c r="B3" s="91" t="s">
        <v>221</v>
      </c>
      <c r="C3" s="91" t="s">
        <v>156</v>
      </c>
      <c r="D3" s="92" t="s">
        <v>155</v>
      </c>
      <c r="E3" s="91" t="s">
        <v>412</v>
      </c>
      <c r="F3" s="110" t="s">
        <v>414</v>
      </c>
      <c r="G3" s="149"/>
      <c r="H3" s="96" t="s">
        <v>224</v>
      </c>
      <c r="I3" s="97" t="s">
        <v>223</v>
      </c>
      <c r="J3" s="96" t="s">
        <v>224</v>
      </c>
      <c r="K3" s="97" t="s">
        <v>223</v>
      </c>
      <c r="L3" s="96" t="s">
        <v>224</v>
      </c>
      <c r="M3" s="97" t="s">
        <v>223</v>
      </c>
      <c r="N3" s="96" t="s">
        <v>224</v>
      </c>
      <c r="O3" s="97" t="s">
        <v>223</v>
      </c>
      <c r="Q3" s="170" t="s">
        <v>256</v>
      </c>
      <c r="R3" s="171" t="s">
        <v>257</v>
      </c>
      <c r="S3" s="171" t="s">
        <v>258</v>
      </c>
      <c r="T3" s="172" t="s">
        <v>431</v>
      </c>
      <c r="U3" s="168" t="s">
        <v>432</v>
      </c>
      <c r="V3" s="169" t="s">
        <v>433</v>
      </c>
      <c r="X3" s="183" t="s">
        <v>458</v>
      </c>
    </row>
    <row r="4" spans="1:24" ht="150" customHeight="1" x14ac:dyDescent="0.45">
      <c r="A4" s="39" t="s">
        <v>407</v>
      </c>
      <c r="B4" s="6" t="s">
        <v>398</v>
      </c>
      <c r="C4" s="6" t="s">
        <v>409</v>
      </c>
      <c r="D4" s="142" t="s">
        <v>408</v>
      </c>
      <c r="E4" s="6" t="s">
        <v>413</v>
      </c>
      <c r="F4" s="114" t="s">
        <v>242</v>
      </c>
      <c r="G4" s="150"/>
      <c r="H4" s="17" t="s">
        <v>268</v>
      </c>
      <c r="I4" s="18" t="s">
        <v>314</v>
      </c>
      <c r="J4" s="17" t="s">
        <v>268</v>
      </c>
      <c r="K4" s="18" t="s">
        <v>363</v>
      </c>
      <c r="L4" s="17"/>
      <c r="M4" s="16"/>
      <c r="N4" s="17" t="s">
        <v>268</v>
      </c>
      <c r="O4" s="152" t="s">
        <v>275</v>
      </c>
      <c r="Q4" s="174">
        <f t="shared" ref="Q4:Q26" si="0">IF(H4="AG",2,IF(H4="AP",1,IF(H4="NA",-1,0)))</f>
        <v>1</v>
      </c>
      <c r="R4" s="175">
        <f t="shared" ref="R4:R26" si="1">IF(J4="AG",2,IF(J4="AP",1,IF(J4="NA",-1,0)))</f>
        <v>1</v>
      </c>
      <c r="S4" s="175">
        <f t="shared" ref="S4:S26" si="2">IF(L4="AG",2,IF(L4="AP",1,IF(L4="NA",-1,0)))</f>
        <v>0</v>
      </c>
      <c r="T4" s="176">
        <f t="shared" ref="T4:T26" si="3">IF(N4="AG",2,IF(N4="AP",1,IF(N4="NA",-1,0)))</f>
        <v>1</v>
      </c>
      <c r="U4" s="177">
        <f>SUM(Q4:T4)</f>
        <v>3</v>
      </c>
      <c r="V4" s="178">
        <f>_xlfn.MODE.SNGL(Q4:T4)</f>
        <v>1</v>
      </c>
      <c r="W4" s="173" t="s">
        <v>434</v>
      </c>
      <c r="X4" s="184" t="s">
        <v>437</v>
      </c>
    </row>
    <row r="5" spans="1:24" ht="115.9" customHeight="1" thickBot="1" x14ac:dyDescent="0.5">
      <c r="A5" s="189" t="s">
        <v>22</v>
      </c>
      <c r="B5" s="190" t="s">
        <v>398</v>
      </c>
      <c r="C5" s="190" t="s">
        <v>199</v>
      </c>
      <c r="D5" s="191" t="s">
        <v>404</v>
      </c>
      <c r="E5" s="190" t="s">
        <v>413</v>
      </c>
      <c r="F5" s="192" t="s">
        <v>244</v>
      </c>
      <c r="G5" s="193"/>
      <c r="H5" s="194" t="s">
        <v>352</v>
      </c>
      <c r="I5" s="195" t="s">
        <v>316</v>
      </c>
      <c r="J5" s="194" t="s">
        <v>270</v>
      </c>
      <c r="K5" s="195" t="s">
        <v>364</v>
      </c>
      <c r="L5" s="196" t="s">
        <v>270</v>
      </c>
      <c r="M5" s="197" t="s">
        <v>356</v>
      </c>
      <c r="N5" s="194" t="s">
        <v>268</v>
      </c>
      <c r="O5" s="198" t="s">
        <v>277</v>
      </c>
      <c r="P5" s="199"/>
      <c r="Q5" s="200">
        <f t="shared" si="0"/>
        <v>0</v>
      </c>
      <c r="R5" s="201">
        <f t="shared" si="1"/>
        <v>-1</v>
      </c>
      <c r="S5" s="201">
        <f t="shared" si="2"/>
        <v>-1</v>
      </c>
      <c r="T5" s="202">
        <f t="shared" si="3"/>
        <v>1</v>
      </c>
      <c r="U5" s="203">
        <f t="shared" ref="U5:U26" si="4">SUM(Q5:T5)</f>
        <v>-1</v>
      </c>
      <c r="V5" s="204">
        <f t="shared" ref="V5:V26" si="5">_xlfn.MODE.SNGL(Q5:T5)</f>
        <v>-1</v>
      </c>
      <c r="W5" s="205" t="s">
        <v>434</v>
      </c>
      <c r="X5" s="206" t="s">
        <v>440</v>
      </c>
    </row>
    <row r="6" spans="1:24" ht="150.75" customHeight="1" x14ac:dyDescent="0.45">
      <c r="A6" s="38" t="s">
        <v>31</v>
      </c>
      <c r="B6" s="4" t="s">
        <v>398</v>
      </c>
      <c r="C6" s="4" t="s">
        <v>134</v>
      </c>
      <c r="D6" s="142" t="s">
        <v>396</v>
      </c>
      <c r="E6" s="4" t="s">
        <v>389</v>
      </c>
      <c r="F6" s="114" t="s">
        <v>244</v>
      </c>
      <c r="G6" s="150"/>
      <c r="H6" s="17" t="s">
        <v>352</v>
      </c>
      <c r="I6" s="18" t="s">
        <v>320</v>
      </c>
      <c r="J6" s="17" t="s">
        <v>266</v>
      </c>
      <c r="K6" s="18" t="s">
        <v>267</v>
      </c>
      <c r="L6" s="156" t="s">
        <v>268</v>
      </c>
      <c r="M6" s="157" t="s">
        <v>417</v>
      </c>
      <c r="N6" s="17" t="s">
        <v>268</v>
      </c>
      <c r="O6" s="152" t="s">
        <v>279</v>
      </c>
      <c r="Q6" s="174">
        <f t="shared" si="0"/>
        <v>0</v>
      </c>
      <c r="R6" s="175">
        <f t="shared" si="1"/>
        <v>2</v>
      </c>
      <c r="S6" s="175">
        <f t="shared" si="2"/>
        <v>1</v>
      </c>
      <c r="T6" s="176">
        <f t="shared" si="3"/>
        <v>1</v>
      </c>
      <c r="U6" s="177">
        <f t="shared" si="4"/>
        <v>4</v>
      </c>
      <c r="V6" s="178">
        <f t="shared" si="5"/>
        <v>1</v>
      </c>
      <c r="W6" s="173" t="s">
        <v>434</v>
      </c>
      <c r="X6" s="184" t="s">
        <v>438</v>
      </c>
    </row>
    <row r="7" spans="1:24" ht="125.25" customHeight="1" x14ac:dyDescent="0.45">
      <c r="A7" s="38" t="s">
        <v>31</v>
      </c>
      <c r="B7" s="4" t="s">
        <v>398</v>
      </c>
      <c r="C7" s="4" t="s">
        <v>179</v>
      </c>
      <c r="D7" s="4" t="s">
        <v>135</v>
      </c>
      <c r="E7" s="4" t="s">
        <v>390</v>
      </c>
      <c r="F7" s="114" t="s">
        <v>242</v>
      </c>
      <c r="G7" s="150"/>
      <c r="H7" s="17" t="s">
        <v>270</v>
      </c>
      <c r="I7" s="18" t="s">
        <v>321</v>
      </c>
      <c r="J7" s="17" t="s">
        <v>270</v>
      </c>
      <c r="K7" s="18" t="s">
        <v>367</v>
      </c>
      <c r="L7" s="17" t="s">
        <v>268</v>
      </c>
      <c r="M7" s="158" t="s">
        <v>418</v>
      </c>
      <c r="N7" s="17" t="s">
        <v>270</v>
      </c>
      <c r="O7" s="152" t="s">
        <v>280</v>
      </c>
      <c r="Q7" s="174">
        <f t="shared" si="0"/>
        <v>-1</v>
      </c>
      <c r="R7" s="175">
        <f t="shared" si="1"/>
        <v>-1</v>
      </c>
      <c r="S7" s="175">
        <f t="shared" si="2"/>
        <v>1</v>
      </c>
      <c r="T7" s="176">
        <f t="shared" si="3"/>
        <v>-1</v>
      </c>
      <c r="U7" s="177">
        <f t="shared" si="4"/>
        <v>-2</v>
      </c>
      <c r="V7" s="178">
        <f t="shared" si="5"/>
        <v>-1</v>
      </c>
      <c r="W7" s="173" t="s">
        <v>434</v>
      </c>
      <c r="X7" s="185" t="s">
        <v>439</v>
      </c>
    </row>
    <row r="8" spans="1:24" ht="104.25" customHeight="1" x14ac:dyDescent="0.45">
      <c r="A8" s="189" t="s">
        <v>52</v>
      </c>
      <c r="B8" s="190" t="s">
        <v>398</v>
      </c>
      <c r="C8" s="190" t="s">
        <v>185</v>
      </c>
      <c r="D8" s="190" t="s">
        <v>53</v>
      </c>
      <c r="E8" s="190" t="s">
        <v>392</v>
      </c>
      <c r="F8" s="192" t="s">
        <v>242</v>
      </c>
      <c r="G8" s="193"/>
      <c r="H8" s="194" t="s">
        <v>352</v>
      </c>
      <c r="I8" s="195" t="s">
        <v>328</v>
      </c>
      <c r="J8" s="194" t="s">
        <v>266</v>
      </c>
      <c r="K8" s="195" t="s">
        <v>369</v>
      </c>
      <c r="L8" s="194"/>
      <c r="M8" s="195" t="s">
        <v>419</v>
      </c>
      <c r="N8" s="194" t="s">
        <v>268</v>
      </c>
      <c r="O8" s="198" t="s">
        <v>259</v>
      </c>
      <c r="P8" s="199"/>
      <c r="Q8" s="200">
        <f t="shared" si="0"/>
        <v>0</v>
      </c>
      <c r="R8" s="201">
        <f t="shared" si="1"/>
        <v>2</v>
      </c>
      <c r="S8" s="201">
        <f t="shared" si="2"/>
        <v>0</v>
      </c>
      <c r="T8" s="202">
        <f t="shared" si="3"/>
        <v>1</v>
      </c>
      <c r="U8" s="203">
        <f t="shared" si="4"/>
        <v>3</v>
      </c>
      <c r="V8" s="204">
        <f t="shared" si="5"/>
        <v>0</v>
      </c>
      <c r="W8" s="205" t="s">
        <v>435</v>
      </c>
      <c r="X8" s="206" t="s">
        <v>441</v>
      </c>
    </row>
    <row r="9" spans="1:24" ht="135.4" customHeight="1" x14ac:dyDescent="0.45">
      <c r="A9" s="38" t="s">
        <v>55</v>
      </c>
      <c r="B9" s="4" t="s">
        <v>398</v>
      </c>
      <c r="C9" s="4" t="s">
        <v>56</v>
      </c>
      <c r="D9" s="142" t="s">
        <v>397</v>
      </c>
      <c r="E9" s="4" t="s">
        <v>393</v>
      </c>
      <c r="F9" s="114" t="s">
        <v>244</v>
      </c>
      <c r="G9" s="150"/>
      <c r="H9" s="17" t="s">
        <v>270</v>
      </c>
      <c r="I9" s="18" t="s">
        <v>329</v>
      </c>
      <c r="J9" s="17" t="s">
        <v>268</v>
      </c>
      <c r="K9" s="18" t="s">
        <v>371</v>
      </c>
      <c r="L9" s="17"/>
      <c r="M9" s="16"/>
      <c r="N9" s="17" t="s">
        <v>266</v>
      </c>
      <c r="O9" s="152" t="s">
        <v>278</v>
      </c>
      <c r="Q9" s="174">
        <f t="shared" si="0"/>
        <v>-1</v>
      </c>
      <c r="R9" s="175">
        <f t="shared" si="1"/>
        <v>1</v>
      </c>
      <c r="S9" s="175">
        <f t="shared" si="2"/>
        <v>0</v>
      </c>
      <c r="T9" s="176">
        <f t="shared" si="3"/>
        <v>2</v>
      </c>
      <c r="U9" s="177">
        <f t="shared" si="4"/>
        <v>2</v>
      </c>
      <c r="V9" s="178" t="e">
        <f>_xlfn.MODE.SNGL(Q9:T9)</f>
        <v>#N/A</v>
      </c>
      <c r="W9" s="173" t="s">
        <v>434</v>
      </c>
      <c r="X9" s="184" t="s">
        <v>442</v>
      </c>
    </row>
    <row r="10" spans="1:24" ht="140.65" customHeight="1" x14ac:dyDescent="0.45">
      <c r="A10" s="189" t="s">
        <v>64</v>
      </c>
      <c r="B10" s="190" t="s">
        <v>398</v>
      </c>
      <c r="C10" s="190" t="s">
        <v>165</v>
      </c>
      <c r="D10" s="190" t="s">
        <v>140</v>
      </c>
      <c r="E10" s="190" t="s">
        <v>413</v>
      </c>
      <c r="F10" s="192" t="s">
        <v>244</v>
      </c>
      <c r="G10" s="193"/>
      <c r="H10" s="194" t="s">
        <v>268</v>
      </c>
      <c r="I10" s="195" t="s">
        <v>331</v>
      </c>
      <c r="J10" s="194"/>
      <c r="K10" s="195"/>
      <c r="L10" s="194" t="s">
        <v>268</v>
      </c>
      <c r="M10" s="195" t="s">
        <v>420</v>
      </c>
      <c r="N10" s="194" t="s">
        <v>270</v>
      </c>
      <c r="O10" s="198" t="s">
        <v>289</v>
      </c>
      <c r="P10" s="199"/>
      <c r="Q10" s="200">
        <f t="shared" si="0"/>
        <v>1</v>
      </c>
      <c r="R10" s="201">
        <f t="shared" si="1"/>
        <v>0</v>
      </c>
      <c r="S10" s="201">
        <f t="shared" si="2"/>
        <v>1</v>
      </c>
      <c r="T10" s="202">
        <f t="shared" si="3"/>
        <v>-1</v>
      </c>
      <c r="U10" s="203">
        <f t="shared" si="4"/>
        <v>1</v>
      </c>
      <c r="V10" s="204">
        <f t="shared" si="5"/>
        <v>1</v>
      </c>
      <c r="W10" s="205" t="s">
        <v>434</v>
      </c>
      <c r="X10" s="210" t="s">
        <v>443</v>
      </c>
    </row>
    <row r="11" spans="1:24" ht="128.25" customHeight="1" x14ac:dyDescent="0.45">
      <c r="A11" s="38" t="s">
        <v>68</v>
      </c>
      <c r="B11" s="4" t="s">
        <v>398</v>
      </c>
      <c r="C11" s="4" t="s">
        <v>70</v>
      </c>
      <c r="D11" s="142" t="s">
        <v>399</v>
      </c>
      <c r="E11" s="4" t="s">
        <v>413</v>
      </c>
      <c r="F11" s="114" t="s">
        <v>242</v>
      </c>
      <c r="G11" s="150"/>
      <c r="H11" s="17" t="s">
        <v>352</v>
      </c>
      <c r="I11" s="18" t="s">
        <v>333</v>
      </c>
      <c r="J11" s="17"/>
      <c r="K11" s="18"/>
      <c r="L11" s="17" t="s">
        <v>268</v>
      </c>
      <c r="M11" s="159" t="s">
        <v>421</v>
      </c>
      <c r="N11" s="17" t="s">
        <v>266</v>
      </c>
      <c r="O11" s="152" t="s">
        <v>261</v>
      </c>
      <c r="Q11" s="174">
        <f t="shared" si="0"/>
        <v>0</v>
      </c>
      <c r="R11" s="175">
        <f t="shared" si="1"/>
        <v>0</v>
      </c>
      <c r="S11" s="175">
        <f t="shared" si="2"/>
        <v>1</v>
      </c>
      <c r="T11" s="176">
        <f t="shared" si="3"/>
        <v>2</v>
      </c>
      <c r="U11" s="177">
        <f t="shared" si="4"/>
        <v>3</v>
      </c>
      <c r="V11" s="178">
        <f t="shared" si="5"/>
        <v>0</v>
      </c>
      <c r="W11" s="173" t="s">
        <v>434</v>
      </c>
      <c r="X11" s="186" t="s">
        <v>436</v>
      </c>
    </row>
    <row r="12" spans="1:24" ht="128.25" x14ac:dyDescent="0.45">
      <c r="A12" s="38" t="s">
        <v>71</v>
      </c>
      <c r="B12" s="4" t="s">
        <v>398</v>
      </c>
      <c r="C12" s="4" t="s">
        <v>177</v>
      </c>
      <c r="D12" s="142" t="s">
        <v>400</v>
      </c>
      <c r="E12" s="4" t="s">
        <v>413</v>
      </c>
      <c r="F12" s="114" t="s">
        <v>244</v>
      </c>
      <c r="G12" s="150"/>
      <c r="H12" s="17" t="s">
        <v>270</v>
      </c>
      <c r="I12" s="18" t="s">
        <v>334</v>
      </c>
      <c r="J12" s="17"/>
      <c r="K12" s="18"/>
      <c r="L12" s="17" t="s">
        <v>266</v>
      </c>
      <c r="M12" s="160" t="s">
        <v>422</v>
      </c>
      <c r="N12" s="17" t="s">
        <v>266</v>
      </c>
      <c r="O12" s="152" t="s">
        <v>291</v>
      </c>
      <c r="Q12" s="174">
        <f t="shared" si="0"/>
        <v>-1</v>
      </c>
      <c r="R12" s="175">
        <f t="shared" si="1"/>
        <v>0</v>
      </c>
      <c r="S12" s="175">
        <f t="shared" si="2"/>
        <v>2</v>
      </c>
      <c r="T12" s="176">
        <f t="shared" si="3"/>
        <v>2</v>
      </c>
      <c r="U12" s="177">
        <f t="shared" si="4"/>
        <v>3</v>
      </c>
      <c r="V12" s="178">
        <f t="shared" si="5"/>
        <v>2</v>
      </c>
      <c r="W12" s="173" t="s">
        <v>434</v>
      </c>
      <c r="X12" s="184" t="s">
        <v>444</v>
      </c>
    </row>
    <row r="13" spans="1:24" ht="99.75" x14ac:dyDescent="0.45">
      <c r="A13" s="207" t="s">
        <v>11</v>
      </c>
      <c r="B13" s="208" t="s">
        <v>398</v>
      </c>
      <c r="C13" s="208" t="s">
        <v>205</v>
      </c>
      <c r="D13" s="208" t="s">
        <v>12</v>
      </c>
      <c r="E13" s="208" t="s">
        <v>394</v>
      </c>
      <c r="F13" s="192" t="s">
        <v>243</v>
      </c>
      <c r="G13" s="193"/>
      <c r="H13" s="194" t="s">
        <v>352</v>
      </c>
      <c r="I13" s="195" t="s">
        <v>336</v>
      </c>
      <c r="J13" s="194"/>
      <c r="K13" s="209"/>
      <c r="L13" s="194" t="s">
        <v>266</v>
      </c>
      <c r="M13" s="195" t="s">
        <v>423</v>
      </c>
      <c r="N13" s="194" t="s">
        <v>266</v>
      </c>
      <c r="O13" s="195" t="s">
        <v>293</v>
      </c>
      <c r="P13" s="199"/>
      <c r="Q13" s="200">
        <f t="shared" si="0"/>
        <v>0</v>
      </c>
      <c r="R13" s="201">
        <f t="shared" si="1"/>
        <v>0</v>
      </c>
      <c r="S13" s="201">
        <f t="shared" si="2"/>
        <v>2</v>
      </c>
      <c r="T13" s="202">
        <f t="shared" si="3"/>
        <v>2</v>
      </c>
      <c r="U13" s="203">
        <f t="shared" si="4"/>
        <v>4</v>
      </c>
      <c r="V13" s="204">
        <f t="shared" si="5"/>
        <v>0</v>
      </c>
      <c r="W13" s="205" t="s">
        <v>434</v>
      </c>
      <c r="X13" s="206" t="s">
        <v>445</v>
      </c>
    </row>
    <row r="14" spans="1:24" ht="128.25" x14ac:dyDescent="0.45">
      <c r="A14" s="27" t="s">
        <v>89</v>
      </c>
      <c r="B14" s="141" t="s">
        <v>398</v>
      </c>
      <c r="C14" s="141" t="s">
        <v>210</v>
      </c>
      <c r="D14" s="153" t="s">
        <v>401</v>
      </c>
      <c r="E14" s="141" t="s">
        <v>413</v>
      </c>
      <c r="F14" s="114" t="s">
        <v>242</v>
      </c>
      <c r="G14" s="150"/>
      <c r="H14" s="17" t="s">
        <v>268</v>
      </c>
      <c r="I14" s="18" t="s">
        <v>338</v>
      </c>
      <c r="J14" s="17"/>
      <c r="K14" s="16"/>
      <c r="L14" s="17" t="s">
        <v>266</v>
      </c>
      <c r="M14" s="161" t="s">
        <v>424</v>
      </c>
      <c r="N14" s="17" t="s">
        <v>268</v>
      </c>
      <c r="O14" s="18" t="s">
        <v>298</v>
      </c>
      <c r="Q14" s="174">
        <f t="shared" si="0"/>
        <v>1</v>
      </c>
      <c r="R14" s="175">
        <f t="shared" si="1"/>
        <v>0</v>
      </c>
      <c r="S14" s="175">
        <f t="shared" si="2"/>
        <v>2</v>
      </c>
      <c r="T14" s="176">
        <f t="shared" si="3"/>
        <v>1</v>
      </c>
      <c r="U14" s="177">
        <f t="shared" si="4"/>
        <v>4</v>
      </c>
      <c r="V14" s="179">
        <f t="shared" si="5"/>
        <v>1</v>
      </c>
      <c r="W14" s="173" t="s">
        <v>434</v>
      </c>
      <c r="X14" s="184" t="s">
        <v>446</v>
      </c>
    </row>
    <row r="15" spans="1:24" ht="99.75" x14ac:dyDescent="0.45">
      <c r="A15" s="27" t="s">
        <v>74</v>
      </c>
      <c r="B15" s="3" t="s">
        <v>398</v>
      </c>
      <c r="C15" s="3" t="s">
        <v>192</v>
      </c>
      <c r="D15" s="153" t="s">
        <v>415</v>
      </c>
      <c r="E15" s="3" t="s">
        <v>413</v>
      </c>
      <c r="F15" s="114" t="s">
        <v>242</v>
      </c>
      <c r="G15" s="150"/>
      <c r="H15" s="17" t="s">
        <v>352</v>
      </c>
      <c r="I15" s="18" t="s">
        <v>339</v>
      </c>
      <c r="J15" s="17"/>
      <c r="K15" s="16"/>
      <c r="L15" s="162" t="s">
        <v>266</v>
      </c>
      <c r="M15" s="163" t="s">
        <v>425</v>
      </c>
      <c r="N15" s="17" t="s">
        <v>268</v>
      </c>
      <c r="O15" s="18" t="s">
        <v>299</v>
      </c>
      <c r="Q15" s="174">
        <f t="shared" si="0"/>
        <v>0</v>
      </c>
      <c r="R15" s="175">
        <f t="shared" si="1"/>
        <v>0</v>
      </c>
      <c r="S15" s="175">
        <f t="shared" si="2"/>
        <v>2</v>
      </c>
      <c r="T15" s="176">
        <f t="shared" si="3"/>
        <v>1</v>
      </c>
      <c r="U15" s="177">
        <f t="shared" si="4"/>
        <v>3</v>
      </c>
      <c r="V15" s="179">
        <f t="shared" si="5"/>
        <v>0</v>
      </c>
      <c r="W15" s="173" t="s">
        <v>434</v>
      </c>
      <c r="X15" s="185" t="s">
        <v>447</v>
      </c>
    </row>
    <row r="16" spans="1:24" ht="108.75" customHeight="1" x14ac:dyDescent="0.45">
      <c r="A16" s="27" t="s">
        <v>86</v>
      </c>
      <c r="B16" s="3" t="s">
        <v>398</v>
      </c>
      <c r="C16" s="3" t="s">
        <v>213</v>
      </c>
      <c r="D16" s="3" t="s">
        <v>87</v>
      </c>
      <c r="E16" s="3" t="s">
        <v>394</v>
      </c>
      <c r="F16" s="114" t="s">
        <v>243</v>
      </c>
      <c r="G16" s="150"/>
      <c r="H16" s="17" t="s">
        <v>268</v>
      </c>
      <c r="I16" s="18" t="s">
        <v>346</v>
      </c>
      <c r="J16" s="17"/>
      <c r="K16" s="16"/>
      <c r="L16" s="17" t="s">
        <v>266</v>
      </c>
      <c r="M16" s="164" t="s">
        <v>261</v>
      </c>
      <c r="N16" s="17" t="s">
        <v>266</v>
      </c>
      <c r="O16" s="18" t="s">
        <v>261</v>
      </c>
      <c r="Q16" s="174">
        <f t="shared" si="0"/>
        <v>1</v>
      </c>
      <c r="R16" s="175">
        <f t="shared" si="1"/>
        <v>0</v>
      </c>
      <c r="S16" s="175">
        <f t="shared" si="2"/>
        <v>2</v>
      </c>
      <c r="T16" s="176">
        <f t="shared" si="3"/>
        <v>2</v>
      </c>
      <c r="U16" s="177">
        <f t="shared" si="4"/>
        <v>5</v>
      </c>
      <c r="V16" s="179">
        <f t="shared" si="5"/>
        <v>2</v>
      </c>
      <c r="W16" s="173" t="s">
        <v>434</v>
      </c>
      <c r="X16" s="185" t="s">
        <v>448</v>
      </c>
    </row>
    <row r="17" spans="1:24" ht="85.5" x14ac:dyDescent="0.45">
      <c r="A17" s="207" t="s">
        <v>4</v>
      </c>
      <c r="B17" s="208" t="s">
        <v>395</v>
      </c>
      <c r="C17" s="208" t="s">
        <v>2</v>
      </c>
      <c r="D17" s="208" t="s">
        <v>189</v>
      </c>
      <c r="E17" s="208" t="s">
        <v>413</v>
      </c>
      <c r="F17" s="211" t="s">
        <v>242</v>
      </c>
      <c r="G17" s="212"/>
      <c r="H17" s="194" t="s">
        <v>352</v>
      </c>
      <c r="I17" s="195" t="s">
        <v>348</v>
      </c>
      <c r="J17" s="194" t="s">
        <v>266</v>
      </c>
      <c r="K17" s="213" t="s">
        <v>267</v>
      </c>
      <c r="L17" s="194" t="s">
        <v>266</v>
      </c>
      <c r="M17" s="195" t="s">
        <v>426</v>
      </c>
      <c r="N17" s="194" t="s">
        <v>268</v>
      </c>
      <c r="O17" s="195" t="s">
        <v>260</v>
      </c>
      <c r="P17" s="199"/>
      <c r="Q17" s="200">
        <f t="shared" si="0"/>
        <v>0</v>
      </c>
      <c r="R17" s="201">
        <f t="shared" si="1"/>
        <v>2</v>
      </c>
      <c r="S17" s="201">
        <f t="shared" si="2"/>
        <v>2</v>
      </c>
      <c r="T17" s="202">
        <f t="shared" si="3"/>
        <v>1</v>
      </c>
      <c r="U17" s="214">
        <f t="shared" si="4"/>
        <v>5</v>
      </c>
      <c r="V17" s="204">
        <f t="shared" si="5"/>
        <v>2</v>
      </c>
      <c r="W17" s="205" t="s">
        <v>434</v>
      </c>
      <c r="X17" s="206" t="s">
        <v>449</v>
      </c>
    </row>
    <row r="18" spans="1:24" ht="85.9" thickBot="1" x14ac:dyDescent="0.5">
      <c r="A18" s="215" t="s">
        <v>5</v>
      </c>
      <c r="B18" s="216" t="s">
        <v>395</v>
      </c>
      <c r="C18" s="216" t="s">
        <v>159</v>
      </c>
      <c r="D18" s="216" t="s">
        <v>191</v>
      </c>
      <c r="E18" s="216" t="s">
        <v>413</v>
      </c>
      <c r="F18" s="217" t="s">
        <v>242</v>
      </c>
      <c r="G18" s="218"/>
      <c r="H18" s="196" t="s">
        <v>352</v>
      </c>
      <c r="I18" s="197" t="s">
        <v>306</v>
      </c>
      <c r="J18" s="196" t="s">
        <v>266</v>
      </c>
      <c r="K18" s="219" t="s">
        <v>267</v>
      </c>
      <c r="L18" s="194" t="s">
        <v>266</v>
      </c>
      <c r="M18" s="195" t="s">
        <v>427</v>
      </c>
      <c r="N18" s="196" t="s">
        <v>268</v>
      </c>
      <c r="O18" s="197" t="s">
        <v>262</v>
      </c>
      <c r="P18" s="199"/>
      <c r="Q18" s="200">
        <f t="shared" si="0"/>
        <v>0</v>
      </c>
      <c r="R18" s="201">
        <f t="shared" si="1"/>
        <v>2</v>
      </c>
      <c r="S18" s="201">
        <f t="shared" si="2"/>
        <v>2</v>
      </c>
      <c r="T18" s="202">
        <f t="shared" si="3"/>
        <v>1</v>
      </c>
      <c r="U18" s="214">
        <f t="shared" si="4"/>
        <v>5</v>
      </c>
      <c r="V18" s="204">
        <f t="shared" si="5"/>
        <v>2</v>
      </c>
      <c r="W18" s="205" t="s">
        <v>434</v>
      </c>
      <c r="X18" s="206" t="s">
        <v>450</v>
      </c>
    </row>
    <row r="19" spans="1:24" ht="173.65" customHeight="1" x14ac:dyDescent="0.45">
      <c r="A19" s="220" t="s">
        <v>9</v>
      </c>
      <c r="B19" s="221" t="s">
        <v>395</v>
      </c>
      <c r="C19" s="221" t="s">
        <v>192</v>
      </c>
      <c r="D19" s="221" t="s">
        <v>193</v>
      </c>
      <c r="E19" s="221" t="s">
        <v>413</v>
      </c>
      <c r="F19" s="222" t="s">
        <v>242</v>
      </c>
      <c r="G19" s="223"/>
      <c r="H19" s="224" t="s">
        <v>430</v>
      </c>
      <c r="I19" s="225" t="s">
        <v>309</v>
      </c>
      <c r="J19" s="224" t="s">
        <v>268</v>
      </c>
      <c r="K19" s="226" t="s">
        <v>360</v>
      </c>
      <c r="L19" s="194" t="s">
        <v>266</v>
      </c>
      <c r="M19" s="195" t="s">
        <v>354</v>
      </c>
      <c r="N19" s="224" t="s">
        <v>268</v>
      </c>
      <c r="O19" s="225" t="s">
        <v>264</v>
      </c>
      <c r="P19" s="199"/>
      <c r="Q19" s="200">
        <f t="shared" si="0"/>
        <v>0</v>
      </c>
      <c r="R19" s="201">
        <f t="shared" si="1"/>
        <v>1</v>
      </c>
      <c r="S19" s="201">
        <f t="shared" si="2"/>
        <v>2</v>
      </c>
      <c r="T19" s="202">
        <f t="shared" si="3"/>
        <v>1</v>
      </c>
      <c r="U19" s="214">
        <f t="shared" si="4"/>
        <v>4</v>
      </c>
      <c r="V19" s="204">
        <f t="shared" si="5"/>
        <v>1</v>
      </c>
      <c r="W19" s="205" t="s">
        <v>434</v>
      </c>
      <c r="X19" s="206" t="s">
        <v>451</v>
      </c>
    </row>
    <row r="20" spans="1:24" ht="128.25" customHeight="1" thickBot="1" x14ac:dyDescent="0.5">
      <c r="A20" s="227" t="s">
        <v>17</v>
      </c>
      <c r="B20" s="228" t="s">
        <v>395</v>
      </c>
      <c r="C20" s="228" t="s">
        <v>195</v>
      </c>
      <c r="D20" s="229" t="s">
        <v>402</v>
      </c>
      <c r="E20" s="228" t="s">
        <v>413</v>
      </c>
      <c r="F20" s="217" t="s">
        <v>244</v>
      </c>
      <c r="G20" s="218"/>
      <c r="H20" s="196" t="s">
        <v>352</v>
      </c>
      <c r="I20" s="197" t="s">
        <v>311</v>
      </c>
      <c r="J20" s="196" t="s">
        <v>266</v>
      </c>
      <c r="K20" s="197" t="s">
        <v>361</v>
      </c>
      <c r="L20" s="194" t="s">
        <v>266</v>
      </c>
      <c r="M20" s="195" t="s">
        <v>354</v>
      </c>
      <c r="N20" s="196" t="s">
        <v>266</v>
      </c>
      <c r="O20" s="230" t="s">
        <v>272</v>
      </c>
      <c r="P20" s="199"/>
      <c r="Q20" s="200">
        <f t="shared" si="0"/>
        <v>0</v>
      </c>
      <c r="R20" s="201">
        <f t="shared" si="1"/>
        <v>2</v>
      </c>
      <c r="S20" s="201">
        <f t="shared" si="2"/>
        <v>2</v>
      </c>
      <c r="T20" s="202">
        <f t="shared" si="3"/>
        <v>2</v>
      </c>
      <c r="U20" s="214">
        <f t="shared" si="4"/>
        <v>6</v>
      </c>
      <c r="V20" s="204">
        <f t="shared" si="5"/>
        <v>2</v>
      </c>
      <c r="W20" s="205" t="s">
        <v>434</v>
      </c>
      <c r="X20" s="206" t="s">
        <v>452</v>
      </c>
    </row>
    <row r="21" spans="1:24" ht="100.15" thickBot="1" x14ac:dyDescent="0.5">
      <c r="A21" s="231" t="s">
        <v>18</v>
      </c>
      <c r="B21" s="232" t="s">
        <v>395</v>
      </c>
      <c r="C21" s="232" t="s">
        <v>192</v>
      </c>
      <c r="D21" s="233" t="s">
        <v>405</v>
      </c>
      <c r="E21" s="232" t="s">
        <v>413</v>
      </c>
      <c r="F21" s="192" t="s">
        <v>244</v>
      </c>
      <c r="G21" s="193"/>
      <c r="H21" s="194" t="s">
        <v>270</v>
      </c>
      <c r="I21" s="195" t="s">
        <v>313</v>
      </c>
      <c r="J21" s="194" t="s">
        <v>268</v>
      </c>
      <c r="K21" s="195" t="s">
        <v>362</v>
      </c>
      <c r="L21" s="196" t="s">
        <v>266</v>
      </c>
      <c r="M21" s="197" t="s">
        <v>354</v>
      </c>
      <c r="N21" s="194" t="s">
        <v>268</v>
      </c>
      <c r="O21" s="198" t="s">
        <v>274</v>
      </c>
      <c r="P21" s="199"/>
      <c r="Q21" s="200">
        <f t="shared" si="0"/>
        <v>-1</v>
      </c>
      <c r="R21" s="201">
        <f t="shared" si="1"/>
        <v>1</v>
      </c>
      <c r="S21" s="201">
        <f t="shared" si="2"/>
        <v>2</v>
      </c>
      <c r="T21" s="202">
        <f t="shared" si="3"/>
        <v>1</v>
      </c>
      <c r="U21" s="214">
        <f t="shared" si="4"/>
        <v>3</v>
      </c>
      <c r="V21" s="204">
        <f t="shared" si="5"/>
        <v>1</v>
      </c>
      <c r="W21" s="205" t="s">
        <v>434</v>
      </c>
      <c r="X21" s="206" t="s">
        <v>453</v>
      </c>
    </row>
    <row r="22" spans="1:24" ht="128.65" thickBot="1" x14ac:dyDescent="0.5">
      <c r="A22" s="234" t="s">
        <v>48</v>
      </c>
      <c r="B22" s="235" t="s">
        <v>395</v>
      </c>
      <c r="C22" s="235" t="s">
        <v>192</v>
      </c>
      <c r="D22" s="236" t="s">
        <v>403</v>
      </c>
      <c r="E22" s="235" t="s">
        <v>413</v>
      </c>
      <c r="F22" s="217" t="s">
        <v>244</v>
      </c>
      <c r="G22" s="218"/>
      <c r="H22" s="196" t="s">
        <v>270</v>
      </c>
      <c r="I22" s="197" t="s">
        <v>312</v>
      </c>
      <c r="J22" s="196" t="s">
        <v>268</v>
      </c>
      <c r="K22" s="197" t="s">
        <v>362</v>
      </c>
      <c r="L22" s="224" t="s">
        <v>266</v>
      </c>
      <c r="M22" s="225" t="s">
        <v>354</v>
      </c>
      <c r="N22" s="196" t="s">
        <v>268</v>
      </c>
      <c r="O22" s="230" t="s">
        <v>273</v>
      </c>
      <c r="P22" s="199"/>
      <c r="Q22" s="200">
        <f t="shared" si="0"/>
        <v>-1</v>
      </c>
      <c r="R22" s="201">
        <f t="shared" si="1"/>
        <v>1</v>
      </c>
      <c r="S22" s="201">
        <f t="shared" si="2"/>
        <v>2</v>
      </c>
      <c r="T22" s="202">
        <f t="shared" si="3"/>
        <v>1</v>
      </c>
      <c r="U22" s="214">
        <f t="shared" si="4"/>
        <v>3</v>
      </c>
      <c r="V22" s="204">
        <f t="shared" si="5"/>
        <v>1</v>
      </c>
      <c r="W22" s="205" t="s">
        <v>434</v>
      </c>
      <c r="X22" s="237" t="s">
        <v>454</v>
      </c>
    </row>
    <row r="23" spans="1:24" ht="100.9" customHeight="1" thickBot="1" x14ac:dyDescent="0.5">
      <c r="A23" s="220" t="s">
        <v>84</v>
      </c>
      <c r="B23" s="221" t="s">
        <v>240</v>
      </c>
      <c r="C23" s="221"/>
      <c r="D23" s="238" t="s">
        <v>406</v>
      </c>
      <c r="E23" s="221" t="s">
        <v>413</v>
      </c>
      <c r="F23" s="222" t="s">
        <v>242</v>
      </c>
      <c r="G23" s="223"/>
      <c r="H23" s="224" t="s">
        <v>352</v>
      </c>
      <c r="I23" s="225" t="s">
        <v>343</v>
      </c>
      <c r="J23" s="224"/>
      <c r="K23" s="239"/>
      <c r="L23" s="196"/>
      <c r="M23" s="197" t="s">
        <v>428</v>
      </c>
      <c r="N23" s="224"/>
      <c r="O23" s="225" t="s">
        <v>302</v>
      </c>
      <c r="P23" s="199"/>
      <c r="Q23" s="200">
        <f t="shared" si="0"/>
        <v>0</v>
      </c>
      <c r="R23" s="201">
        <f t="shared" si="1"/>
        <v>0</v>
      </c>
      <c r="S23" s="201">
        <f t="shared" si="2"/>
        <v>0</v>
      </c>
      <c r="T23" s="202">
        <f t="shared" si="3"/>
        <v>0</v>
      </c>
      <c r="U23" s="240">
        <f t="shared" si="4"/>
        <v>0</v>
      </c>
      <c r="V23" s="204">
        <f t="shared" si="5"/>
        <v>0</v>
      </c>
      <c r="W23" s="205" t="s">
        <v>435</v>
      </c>
      <c r="X23" s="206" t="s">
        <v>455</v>
      </c>
    </row>
    <row r="24" spans="1:24" ht="73.5" customHeight="1" thickBot="1" x14ac:dyDescent="0.5">
      <c r="A24" s="241" t="s">
        <v>93</v>
      </c>
      <c r="B24" s="242" t="s">
        <v>240</v>
      </c>
      <c r="C24" s="229"/>
      <c r="D24" s="229" t="s">
        <v>411</v>
      </c>
      <c r="E24" s="242" t="s">
        <v>413</v>
      </c>
      <c r="F24" s="243"/>
      <c r="G24" s="244"/>
      <c r="H24" s="196"/>
      <c r="I24" s="245"/>
      <c r="J24" s="196"/>
      <c r="K24" s="245"/>
      <c r="L24" s="196"/>
      <c r="M24" s="245"/>
      <c r="N24" s="196"/>
      <c r="O24" s="245"/>
      <c r="P24" s="199"/>
      <c r="Q24" s="200">
        <f t="shared" si="0"/>
        <v>0</v>
      </c>
      <c r="R24" s="201">
        <f t="shared" si="1"/>
        <v>0</v>
      </c>
      <c r="S24" s="201">
        <f t="shared" si="2"/>
        <v>0</v>
      </c>
      <c r="T24" s="202">
        <f t="shared" si="3"/>
        <v>0</v>
      </c>
      <c r="U24" s="240">
        <f t="shared" si="4"/>
        <v>0</v>
      </c>
      <c r="V24" s="204">
        <f t="shared" si="5"/>
        <v>0</v>
      </c>
      <c r="W24" s="205" t="s">
        <v>435</v>
      </c>
      <c r="X24" s="206" t="s">
        <v>455</v>
      </c>
    </row>
    <row r="25" spans="1:24" ht="148.5" customHeight="1" thickBot="1" x14ac:dyDescent="0.5">
      <c r="A25" s="140" t="s">
        <v>20</v>
      </c>
      <c r="B25" s="144" t="s">
        <v>227</v>
      </c>
      <c r="C25" s="144" t="s">
        <v>198</v>
      </c>
      <c r="D25" s="154" t="s">
        <v>410</v>
      </c>
      <c r="E25" s="144" t="s">
        <v>413</v>
      </c>
      <c r="F25" s="138" t="s">
        <v>242</v>
      </c>
      <c r="G25" s="151"/>
      <c r="H25" s="134" t="s">
        <v>352</v>
      </c>
      <c r="I25" s="131" t="s">
        <v>315</v>
      </c>
      <c r="J25" s="134" t="s">
        <v>266</v>
      </c>
      <c r="K25" s="131" t="s">
        <v>267</v>
      </c>
      <c r="L25" s="165" t="s">
        <v>266</v>
      </c>
      <c r="M25" s="166" t="s">
        <v>429</v>
      </c>
      <c r="N25" s="134" t="s">
        <v>268</v>
      </c>
      <c r="O25" s="155" t="s">
        <v>276</v>
      </c>
      <c r="Q25" s="174">
        <f t="shared" si="0"/>
        <v>0</v>
      </c>
      <c r="R25" s="175">
        <f t="shared" si="1"/>
        <v>2</v>
      </c>
      <c r="S25" s="175">
        <f t="shared" si="2"/>
        <v>2</v>
      </c>
      <c r="T25" s="176">
        <f t="shared" si="3"/>
        <v>1</v>
      </c>
      <c r="U25" s="177">
        <f t="shared" si="4"/>
        <v>5</v>
      </c>
      <c r="V25" s="179">
        <f t="shared" si="5"/>
        <v>2</v>
      </c>
      <c r="W25" s="173" t="s">
        <v>434</v>
      </c>
      <c r="X25" s="184" t="s">
        <v>456</v>
      </c>
    </row>
    <row r="26" spans="1:24" ht="85.9" thickBot="1" x14ac:dyDescent="0.5">
      <c r="A26" s="27" t="s">
        <v>76</v>
      </c>
      <c r="B26" s="3" t="s">
        <v>227</v>
      </c>
      <c r="C26" s="3" t="s">
        <v>169</v>
      </c>
      <c r="D26" s="3" t="s">
        <v>77</v>
      </c>
      <c r="E26" s="3" t="s">
        <v>416</v>
      </c>
      <c r="F26" s="114" t="s">
        <v>244</v>
      </c>
      <c r="G26" s="150"/>
      <c r="H26" s="17" t="s">
        <v>352</v>
      </c>
      <c r="I26" s="18" t="s">
        <v>340</v>
      </c>
      <c r="J26" s="17"/>
      <c r="K26" s="16"/>
      <c r="L26" s="17" t="s">
        <v>266</v>
      </c>
      <c r="M26" s="167" t="s">
        <v>422</v>
      </c>
      <c r="N26" s="17" t="s">
        <v>266</v>
      </c>
      <c r="O26" s="18" t="s">
        <v>261</v>
      </c>
      <c r="Q26" s="180">
        <f t="shared" si="0"/>
        <v>0</v>
      </c>
      <c r="R26" s="181">
        <f t="shared" si="1"/>
        <v>0</v>
      </c>
      <c r="S26" s="181">
        <f t="shared" si="2"/>
        <v>2</v>
      </c>
      <c r="T26" s="182">
        <f t="shared" si="3"/>
        <v>2</v>
      </c>
      <c r="U26" s="177">
        <f t="shared" si="4"/>
        <v>4</v>
      </c>
      <c r="V26" s="179">
        <f t="shared" si="5"/>
        <v>0</v>
      </c>
      <c r="W26" s="173" t="s">
        <v>434</v>
      </c>
      <c r="X26" s="187" t="s">
        <v>457</v>
      </c>
    </row>
    <row r="27" spans="1:24" ht="15" thickTop="1" thickBot="1" x14ac:dyDescent="0.5">
      <c r="A27" s="57"/>
      <c r="B27" s="58"/>
      <c r="C27" s="58"/>
      <c r="D27" s="59"/>
      <c r="E27" s="58"/>
      <c r="F27" s="123"/>
      <c r="G27" s="148"/>
      <c r="H27" s="63"/>
      <c r="I27" s="64"/>
      <c r="J27" s="63"/>
      <c r="K27" s="64"/>
      <c r="L27" s="63"/>
      <c r="M27" s="64"/>
      <c r="N27" s="63"/>
      <c r="O27" s="64"/>
    </row>
    <row r="28" spans="1:24" ht="21" customHeight="1" thickTop="1" x14ac:dyDescent="0.45"/>
    <row r="29" spans="1:24" ht="21" customHeight="1" x14ac:dyDescent="0.45">
      <c r="A29" s="188" t="s">
        <v>463</v>
      </c>
    </row>
    <row r="30" spans="1:24" ht="162.4" customHeight="1" x14ac:dyDescent="0.45">
      <c r="A30" s="246" t="s">
        <v>459</v>
      </c>
      <c r="B30" s="247" t="s">
        <v>395</v>
      </c>
      <c r="C30" s="247" t="s">
        <v>464</v>
      </c>
      <c r="D30" s="247" t="s">
        <v>465</v>
      </c>
      <c r="E30" s="247" t="s">
        <v>413</v>
      </c>
      <c r="F30" s="248"/>
      <c r="G30" s="248"/>
      <c r="H30" s="249"/>
      <c r="I30" s="248"/>
      <c r="J30" s="248"/>
      <c r="K30" s="248"/>
      <c r="L30" s="248"/>
      <c r="M30" s="248"/>
      <c r="N30" s="248"/>
      <c r="O30" s="248"/>
      <c r="P30" s="248"/>
      <c r="Q30" s="248"/>
      <c r="R30" s="248"/>
      <c r="S30" s="248"/>
      <c r="T30" s="248"/>
      <c r="U30" s="248"/>
      <c r="V30" s="248"/>
      <c r="W30" s="248"/>
      <c r="X30" s="250" t="s">
        <v>460</v>
      </c>
    </row>
    <row r="31" spans="1:24" ht="62.25" customHeight="1" x14ac:dyDescent="0.45">
      <c r="A31" s="246" t="s">
        <v>461</v>
      </c>
      <c r="B31" s="247" t="s">
        <v>240</v>
      </c>
      <c r="C31" s="247" t="s">
        <v>470</v>
      </c>
      <c r="D31" s="247" t="s">
        <v>466</v>
      </c>
      <c r="E31" s="247" t="s">
        <v>413</v>
      </c>
      <c r="F31" s="248"/>
      <c r="G31" s="248"/>
      <c r="H31" s="249"/>
      <c r="I31" s="248"/>
      <c r="J31" s="248"/>
      <c r="K31" s="248"/>
      <c r="L31" s="248"/>
      <c r="M31" s="248"/>
      <c r="N31" s="248"/>
      <c r="O31" s="248"/>
      <c r="P31" s="248"/>
      <c r="Q31" s="248"/>
      <c r="R31" s="248"/>
      <c r="S31" s="248"/>
      <c r="T31" s="248"/>
      <c r="U31" s="248"/>
      <c r="V31" s="248"/>
      <c r="W31" s="248"/>
      <c r="X31" s="250" t="s">
        <v>462</v>
      </c>
    </row>
    <row r="32" spans="1:24" ht="62.25" customHeight="1" x14ac:dyDescent="0.45">
      <c r="A32" s="246" t="s">
        <v>467</v>
      </c>
      <c r="B32" s="247" t="s">
        <v>468</v>
      </c>
      <c r="C32" s="247" t="s">
        <v>469</v>
      </c>
      <c r="D32" s="247"/>
      <c r="E32" s="247"/>
      <c r="F32" s="248"/>
      <c r="G32" s="248"/>
      <c r="H32" s="249"/>
      <c r="I32" s="248"/>
      <c r="J32" s="248"/>
      <c r="K32" s="248"/>
      <c r="L32" s="248"/>
      <c r="M32" s="248"/>
      <c r="N32" s="248"/>
      <c r="O32" s="248"/>
      <c r="P32" s="248"/>
      <c r="Q32" s="248"/>
      <c r="R32" s="248"/>
      <c r="S32" s="248"/>
      <c r="T32" s="248"/>
      <c r="U32" s="248"/>
      <c r="V32" s="248"/>
      <c r="W32" s="248"/>
      <c r="X32" s="250"/>
    </row>
    <row r="33" spans="1:24" s="1" customFormat="1" ht="21" customHeight="1" x14ac:dyDescent="0.45">
      <c r="A33" s="246"/>
      <c r="B33" s="247"/>
      <c r="C33" s="247"/>
      <c r="D33" s="247"/>
      <c r="E33" s="247"/>
      <c r="F33" s="248"/>
      <c r="G33" s="248"/>
      <c r="H33" s="249"/>
      <c r="I33" s="248"/>
      <c r="J33" s="248"/>
      <c r="K33" s="248"/>
      <c r="L33" s="248"/>
      <c r="M33" s="248"/>
      <c r="N33" s="248"/>
      <c r="O33" s="248"/>
      <c r="P33" s="247"/>
      <c r="Q33" s="247"/>
      <c r="R33" s="247"/>
      <c r="S33" s="247"/>
      <c r="T33" s="247"/>
      <c r="U33" s="247"/>
      <c r="V33" s="247"/>
      <c r="W33" s="247"/>
      <c r="X33" s="250"/>
    </row>
    <row r="34" spans="1:24" s="1" customFormat="1" ht="21" customHeight="1" x14ac:dyDescent="0.45">
      <c r="F34"/>
      <c r="G34"/>
      <c r="H34" s="11"/>
      <c r="I34"/>
      <c r="J34"/>
      <c r="K34"/>
      <c r="L34"/>
      <c r="M34"/>
      <c r="N34"/>
      <c r="O34"/>
    </row>
    <row r="35" spans="1:24" s="1" customFormat="1" ht="21" customHeight="1" x14ac:dyDescent="0.45">
      <c r="F35"/>
      <c r="G35"/>
      <c r="H35" s="11"/>
      <c r="I35"/>
      <c r="J35"/>
      <c r="K35"/>
      <c r="L35"/>
      <c r="M35"/>
      <c r="N35"/>
      <c r="O35"/>
    </row>
    <row r="36" spans="1:24" s="1" customFormat="1" ht="21" customHeight="1" x14ac:dyDescent="0.45">
      <c r="F36"/>
      <c r="G36"/>
      <c r="H36" s="11"/>
      <c r="I36"/>
      <c r="J36"/>
      <c r="K36"/>
      <c r="L36"/>
      <c r="M36"/>
      <c r="N36"/>
      <c r="O36"/>
    </row>
    <row r="37" spans="1:24" s="1" customFormat="1" ht="21" customHeight="1" x14ac:dyDescent="0.45">
      <c r="F37"/>
      <c r="G37"/>
      <c r="H37" s="11"/>
      <c r="I37"/>
      <c r="J37"/>
      <c r="K37"/>
      <c r="L37"/>
      <c r="M37"/>
      <c r="N37"/>
      <c r="O37"/>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2020-08-21T09:00:19Z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