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202" documentId="13_ncr:1_{49962C21-223C-44E6-A19E-B4BCC63B5720}" xr6:coauthVersionLast="36" xr6:coauthVersionMax="36" xr10:uidLastSave="{F3E24301-944B-4677-A214-E0C294E0D976}"/>
  <bookViews>
    <workbookView xWindow="120" yWindow="210" windowWidth="11475" windowHeight="4815" activeTab="4" xr2:uid="{00000000-000D-0000-FFFF-FFFF00000000}"/>
  </bookViews>
  <sheets>
    <sheet name="Master" sheetId="1" r:id="rId1"/>
    <sheet name="0683" sheetId="4" r:id="rId2"/>
    <sheet name="Pending Workstreams" sheetId="6" r:id="rId3"/>
    <sheet name="Closed" sheetId="7" r:id="rId4"/>
    <sheet name="Outstanding" sheetId="5" r:id="rId5"/>
    <sheet name="Lessons Learnt" sheetId="8" r:id="rId6"/>
    <sheet name="Validation" sheetId="3" r:id="rId7"/>
  </sheets>
  <definedNames>
    <definedName name="_xlnm._FilterDatabase" localSheetId="1" hidden="1">'0683'!$A$3:$I$32</definedName>
    <definedName name="_xlnm._FilterDatabase" localSheetId="3" hidden="1">Closed!$A$3:$J$20</definedName>
    <definedName name="_xlnm._FilterDatabase" localSheetId="0" hidden="1">Master!$A$3:$I$77</definedName>
    <definedName name="_xlnm._FilterDatabase" localSheetId="4" hidden="1">Outstanding!$A$3:$J$12</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3">Closed!$1:$3</definedName>
    <definedName name="_xlnm.Print_Titles" localSheetId="0">Master!$1:$4</definedName>
    <definedName name="_xlnm.Print_Titles" localSheetId="4">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8" l="1"/>
  <c r="U19" i="7" l="1"/>
  <c r="T19" i="7"/>
  <c r="S19" i="7"/>
  <c r="R19" i="7"/>
  <c r="U18" i="7"/>
  <c r="T18" i="7"/>
  <c r="S18" i="7"/>
  <c r="R18" i="7"/>
  <c r="U17" i="7"/>
  <c r="T17" i="7"/>
  <c r="S17" i="7"/>
  <c r="R17" i="7"/>
  <c r="U16" i="7"/>
  <c r="T16" i="7"/>
  <c r="S16" i="7"/>
  <c r="R16" i="7"/>
  <c r="U15" i="7"/>
  <c r="T15" i="7"/>
  <c r="S15" i="7"/>
  <c r="R15" i="7"/>
  <c r="U14" i="7"/>
  <c r="T14" i="7"/>
  <c r="S14" i="7"/>
  <c r="R14" i="7"/>
  <c r="U13" i="7"/>
  <c r="T13" i="7"/>
  <c r="S13" i="7"/>
  <c r="R13" i="7"/>
  <c r="U12" i="7"/>
  <c r="T12" i="7"/>
  <c r="S12" i="7"/>
  <c r="R12" i="7"/>
  <c r="U11" i="7"/>
  <c r="T11" i="7"/>
  <c r="S11" i="7"/>
  <c r="R11" i="7"/>
  <c r="U10" i="7"/>
  <c r="T10" i="7"/>
  <c r="S10" i="7"/>
  <c r="R10" i="7"/>
  <c r="U9" i="7"/>
  <c r="T9" i="7"/>
  <c r="S9" i="7"/>
  <c r="R9" i="7"/>
  <c r="U8" i="7"/>
  <c r="T8" i="7"/>
  <c r="S8" i="7"/>
  <c r="R8" i="7"/>
  <c r="U7" i="7"/>
  <c r="T7" i="7"/>
  <c r="S7" i="7"/>
  <c r="R7" i="7"/>
  <c r="U6" i="7"/>
  <c r="T6" i="7"/>
  <c r="S6" i="7"/>
  <c r="R6" i="7"/>
  <c r="U5" i="7"/>
  <c r="T5" i="7"/>
  <c r="S5" i="7"/>
  <c r="R5" i="7"/>
  <c r="U4" i="7"/>
  <c r="T4" i="7"/>
  <c r="S4" i="7"/>
  <c r="R4" i="7"/>
  <c r="A2" i="7"/>
  <c r="V4" i="7" l="1"/>
  <c r="V5" i="7"/>
  <c r="V6" i="7"/>
  <c r="V7" i="7"/>
  <c r="V8" i="7"/>
  <c r="V9" i="7"/>
  <c r="V10" i="7"/>
  <c r="V11" i="7"/>
  <c r="V12" i="7"/>
  <c r="V13" i="7"/>
  <c r="V14" i="7"/>
  <c r="V15" i="7"/>
  <c r="V16" i="7"/>
  <c r="V17" i="7"/>
  <c r="V18" i="7"/>
  <c r="V19" i="7"/>
  <c r="W10" i="7"/>
  <c r="W4" i="7"/>
  <c r="W5" i="7"/>
  <c r="W6" i="7"/>
  <c r="W7" i="7"/>
  <c r="W8" i="7"/>
  <c r="W9" i="7"/>
  <c r="W11" i="7"/>
  <c r="W12" i="7"/>
  <c r="W13" i="7"/>
  <c r="W14" i="7"/>
  <c r="W15" i="7"/>
  <c r="W16" i="7"/>
  <c r="W17" i="7"/>
  <c r="W18" i="7"/>
  <c r="W19" i="7"/>
  <c r="U11" i="5"/>
  <c r="T11" i="5"/>
  <c r="S11" i="5"/>
  <c r="R11" i="5"/>
  <c r="U10" i="5"/>
  <c r="T10" i="5"/>
  <c r="S10" i="5"/>
  <c r="R10" i="5"/>
  <c r="U9" i="5"/>
  <c r="T9" i="5"/>
  <c r="S9" i="5"/>
  <c r="R9" i="5"/>
  <c r="U8" i="5"/>
  <c r="T8" i="5"/>
  <c r="S8" i="5"/>
  <c r="R8" i="5"/>
  <c r="U7" i="5"/>
  <c r="T7" i="5"/>
  <c r="S7" i="5"/>
  <c r="R7" i="5"/>
  <c r="U6" i="5"/>
  <c r="T6" i="5"/>
  <c r="S6" i="5"/>
  <c r="R6" i="5"/>
  <c r="U5" i="5"/>
  <c r="T5" i="5"/>
  <c r="S5" i="5"/>
  <c r="R5" i="5"/>
  <c r="R4" i="5"/>
  <c r="S4" i="5"/>
  <c r="T4" i="5"/>
  <c r="U4" i="5"/>
  <c r="W8" i="5" l="1"/>
  <c r="V4" i="5"/>
  <c r="W5" i="5"/>
  <c r="W6" i="5"/>
  <c r="W7" i="5"/>
  <c r="V9" i="5"/>
  <c r="W10" i="5"/>
  <c r="W4" i="5"/>
  <c r="W11" i="5"/>
  <c r="V10" i="5"/>
  <c r="V7" i="5"/>
  <c r="V11" i="5"/>
  <c r="V5" i="5"/>
  <c r="V6" i="5"/>
  <c r="V8" i="5"/>
  <c r="W9" i="5"/>
  <c r="A2" i="6"/>
  <c r="A2" i="5" l="1"/>
  <c r="A2" i="4"/>
</calcChain>
</file>

<file path=xl/sharedStrings.xml><?xml version="1.0" encoding="utf-8"?>
<sst xmlns="http://schemas.openxmlformats.org/spreadsheetml/2006/main" count="1940" uniqueCount="498">
  <si>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</si>
  <si>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</si>
  <si>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</si>
  <si>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</si>
  <si>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</si>
  <si>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</si>
  <si>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</si>
  <si>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</si>
  <si>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</si>
  <si>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</si>
  <si>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</si>
  <si>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</si>
  <si>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</si>
  <si>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</si>
  <si>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</si>
  <si>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</si>
  <si>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</si>
  <si>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</si>
  <si>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</si>
  <si>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</si>
  <si>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</si>
  <si>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</si>
  <si>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</si>
  <si>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</si>
  <si>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</si>
  <si>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</si>
  <si>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</si>
  <si>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</si>
  <si>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</si>
  <si>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</si>
  <si>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</si>
  <si>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</si>
  <si>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</si>
  <si>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</si>
  <si>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</si>
  <si>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</si>
  <si>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</si>
  <si>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</si>
  <si>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</si>
  <si>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</si>
  <si>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</si>
  <si>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</si>
  <si>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</si>
  <si>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</si>
  <si>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</si>
  <si>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</si>
  <si>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</si>
  <si>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</si>
  <si>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</si>
  <si>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</si>
  <si>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</si>
  <si>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</si>
  <si>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</si>
  <si>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</si>
  <si>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</si>
  <si>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</si>
  <si>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</si>
  <si>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</si>
  <si>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</si>
  <si>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</si>
  <si>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</si>
  <si>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</si>
  <si>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</si>
  <si>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</si>
  <si>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</si>
  <si>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</si>
  <si>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</si>
  <si>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</si>
  <si>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</si>
  <si>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</si>
  <si>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</si>
  <si>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</si>
  <si>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</si>
  <si>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</si>
  <si>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</si>
  <si>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</si>
  <si>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</si>
  <si>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</si>
  <si>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</si>
  <si>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</si>
  <si>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</si>
  <si>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</si>
  <si>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</si>
  <si>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</si>
  <si>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</si>
  <si>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</si>
  <si>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</si>
  <si>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</si>
  <si>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</si>
  <si>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</si>
  <si>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</si>
  <si>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</si>
  <si>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</si>
  <si>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</si>
  <si>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</si>
  <si>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</si>
  <si>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</si>
  <si>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</si>
  <si>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</si>
  <si>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</si>
  <si>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</si>
  <si>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</si>
  <si>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</si>
  <si>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</si>
  <si>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</si>
  <si>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</si>
  <si>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</si>
  <si>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</si>
  <si>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</si>
  <si>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</si>
  <si>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</si>
  <si>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</si>
  <si>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</si>
  <si>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</si>
  <si>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</si>
  <si>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</si>
  <si>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</si>
  <si>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</si>
  <si>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</si>
  <si>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</si>
  <si>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</si>
  <si>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</si>
  <si>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</si>
  <si>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</si>
  <si>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</si>
  <si>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</si>
  <si>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</si>
  <si>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</si>
  <si>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</si>
  <si>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</si>
  <si>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</si>
  <si>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</si>
  <si>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</si>
  <si>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</si>
  <si>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</si>
  <si>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</si>
  <si>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</si>
  <si>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</si>
  <si>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</si>
  <si>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</si>
  <si>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</si>
  <si>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</si>
  <si>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</si>
  <si>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</si>
  <si>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</si>
  <si>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</si>
  <si>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</si>
  <si>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</si>
  <si>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</si>
  <si>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</si>
  <si>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</si>
  <si>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</si>
  <si>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</si>
  <si>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</si>
  <si>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</si>
  <si>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</si>
  <si>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</si>
  <si>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</si>
  <si>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</si>
  <si>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</si>
  <si>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</si>
  <si>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</si>
  <si>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</si>
  <si>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</si>
  <si>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</si>
  <si>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</si>
  <si>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</si>
  <si>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</si>
  <si>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</si>
  <si>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</si>
  <si>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</si>
  <si>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</si>
  <si>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</si>
  <si>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</si>
  <si>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</si>
  <si>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</si>
  <si>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</si>
  <si>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</si>
  <si>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</si>
  <si>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</si>
  <si>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</si>
  <si>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</si>
  <si>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</si>
  <si>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</si>
  <si>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</si>
  <si>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</si>
  <si>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</si>
  <si>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</si>
  <si>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</si>
  <si>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</si>
  <si>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</si>
  <si>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</si>
  <si>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</si>
  <si>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</si>
  <si>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</si>
  <si>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</si>
  <si>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</si>
  <si>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</si>
  <si>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</si>
  <si>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</si>
  <si>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</si>
  <si>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</si>
  <si>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</si>
  <si>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</si>
  <si>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</si>
  <si>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</si>
  <si>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</si>
  <si>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</si>
  <si>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</si>
  <si>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</si>
  <si>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</si>
  <si>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</si>
  <si>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</si>
  <si>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</si>
  <si>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</si>
  <si>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</si>
  <si>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</si>
  <si>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</si>
  <si>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</si>
  <si>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</si>
  <si>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</si>
  <si>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</si>
  <si>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</si>
  <si>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</si>
  <si>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</si>
  <si>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</si>
  <si>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</si>
  <si>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</si>
  <si>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</si>
  <si>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</si>
  <si>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</si>
  <si>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</si>
  <si>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</si>
  <si>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</si>
  <si>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</si>
  <si>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</si>
  <si>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</si>
  <si>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</si>
  <si>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</si>
  <si>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</si>
  <si>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</si>
  <si>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</si>
  <si>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</si>
  <si>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</si>
  <si>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</si>
  <si>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</si>
  <si>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</si>
  <si>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</si>
  <si>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</si>
  <si>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</si>
  <si>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</si>
  <si>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</si>
  <si>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</si>
  <si>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</si>
  <si>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</si>
  <si>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</si>
  <si>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</si>
  <si>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</si>
  <si>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</si>
  <si>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</si>
  <si>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</si>
  <si>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</si>
  <si>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</si>
  <si>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</si>
  <si>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</si>
  <si>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</si>
  <si>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</si>
  <si>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</si>
  <si>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</si>
  <si>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</si>
  <si>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</si>
  <si>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</si>
  <si>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</si>
  <si>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</si>
  <si>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</si>
  <si>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</si>
  <si>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</si>
  <si>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</si>
  <si>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</si>
  <si>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</si>
  <si>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</si>
  <si>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</si>
  <si>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</si>
  <si>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</si>
  <si>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</si>
  <si>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</si>
  <si>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</si>
  <si>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</si>
  <si>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</si>
  <si>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</si>
  <si>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</si>
  <si>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</si>
  <si>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</si>
  <si>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</si>
  <si>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</si>
  <si>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</si>
  <si>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</si>
  <si>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</si>
  <si>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</si>
  <si>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</si>
  <si>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</si>
  <si>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</si>
  <si>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</si>
  <si>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</si>
  <si>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</si>
  <si>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</si>
  <si>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</si>
  <si>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</si>
  <si>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</si>
  <si>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</si>
  <si>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</si>
  <si>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</si>
  <si>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</si>
  <si>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</si>
  <si>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</si>
  <si>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</si>
  <si>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</si>
  <si>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</si>
  <si>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</si>
  <si>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</si>
  <si>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</si>
  <si>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</si>
  <si>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</si>
  <si>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</si>
  <si>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</si>
  <si>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</si>
  <si>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</si>
  <si>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</si>
  <si>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</si>
  <si>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</si>
  <si>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</si>
  <si>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</si>
  <si>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</si>
  <si>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</si>
  <si>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</si>
  <si>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</si>
  <si>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</si>
  <si>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</si>
  <si>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</si>
  <si>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</si>
  <si>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</si>
  <si>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</si>
  <si>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</si>
  <si>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</si>
  <si>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</si>
  <si>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</si>
  <si>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</si>
  <si>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</si>
  <si>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</si>
  <si>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</si>
  <si>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</si>
  <si>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</si>
  <si>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</si>
  <si>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</si>
  <si>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</si>
  <si>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</si>
  <si>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</si>
  <si>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</si>
  <si>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</si>
  <si>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</si>
  <si>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</si>
  <si>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</si>
  <si>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</si>
  <si>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</si>
  <si>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</si>
  <si>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</si>
  <si>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</si>
  <si>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</si>
  <si>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</si>
  <si>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</si>
  <si>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</si>
  <si>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</si>
  <si>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</si>
  <si>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</si>
  <si>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</si>
  <si>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</si>
  <si>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</si>
  <si>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</si>
  <si>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</si>
  <si>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</si>
  <si>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</si>
  <si>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</si>
  <si>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</si>
  <si>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</si>
  <si>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</si>
  <si>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</si>
  <si>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</si>
  <si>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</si>
  <si>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</si>
  <si>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</si>
  <si>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</si>
  <si>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</si>
  <si>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</si>
  <si>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</si>
  <si>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</si>
  <si>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</si>
  <si>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</si>
  <si>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</si>
  <si>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</si>
  <si>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</si>
  <si>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</si>
  <si>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</si>
  <si>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</si>
  <si>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</si>
  <si>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</si>
  <si>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</si>
  <si>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</si>
  <si>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</si>
  <si>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</si>
  <si>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</si>
  <si>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</si>
  <si>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</si>
  <si>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</si>
  <si>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</si>
  <si>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</si>
  <si>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</si>
  <si>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</si>
  <si>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</si>
  <si>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</si>
  <si>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</si>
  <si>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</si>
  <si>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</si>
  <si>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</si>
  <si>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</si>
  <si>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</si>
  <si>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</si>
  <si>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</si>
  <si>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</si>
  <si>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</si>
  <si>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</si>
  <si>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</si>
  <si>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</si>
  <si>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</si>
  <si>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</si>
  <si>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</si>
  <si>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</si>
  <si>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</si>
  <si>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</si>
  <si>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</si>
  <si>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</si>
  <si>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</si>
  <si>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</si>
  <si>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</si>
  <si>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</si>
  <si>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</si>
  <si>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</si>
  <si>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</si>
  <si>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</si>
  <si>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</si>
  <si>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 xml:space="preserve">Item not to be pursued.  
</t>
    </r>
    <r>
      <rPr>
        <sz val="11"/>
        <color rgb="FFFF0000"/>
        <rFont val="Calibri"/>
        <family val="2"/>
        <scheme val="minor"/>
      </rPr>
      <t xml:space="preserve">Issue considered to be associated with Tri-party + shared sites.  This will be addressed via modification of other cluases via MOD 0683
</t>
    </r>
  </si>
  <si>
    <r>
      <rPr>
        <b/>
        <sz val="11"/>
        <color rgb="FFFF0000"/>
        <rFont val="Calibri"/>
        <family val="2"/>
        <scheme val="minor"/>
      </rPr>
      <t>Item not to be pursued.</t>
    </r>
    <r>
      <rPr>
        <sz val="11"/>
        <color rgb="FFFF0000"/>
        <rFont val="Calibri"/>
        <family val="2"/>
        <scheme val="minor"/>
      </rPr>
      <t xml:space="preserve">
Distribution Networks are comfortable with the current definition.  No value seen in amending this further.
</t>
    </r>
  </si>
  <si>
    <r>
      <rPr>
        <b/>
        <sz val="11"/>
        <color rgb="FFFF0000"/>
        <rFont val="Calibri"/>
        <family val="2"/>
        <scheme val="minor"/>
      </rPr>
      <t xml:space="preserve">Item not be pursued. </t>
    </r>
    <r>
      <rPr>
        <sz val="11"/>
        <color rgb="FFFF0000"/>
        <rFont val="Calibri"/>
        <family val="2"/>
        <scheme val="minor"/>
      </rPr>
      <t xml:space="preserve"> 
It was consdiered that the appropriate arrangeemnts are stated in Clauses A4.2.1 and A4.2.2.  The understanding was reached that all points where gas passes from one operatror to another needs to be documented in the Supplemental Agreement.  This includes valves, bypass valves, GQ sample points or any other arrangement where gas passes from one to another operator. 
</t>
    </r>
  </si>
  <si>
    <r>
      <rPr>
        <b/>
        <sz val="11"/>
        <color rgb="FFFF0000"/>
        <rFont val="Calibri"/>
        <family val="2"/>
        <scheme val="minor"/>
      </rPr>
      <t>Item not to be pusued.</t>
    </r>
    <r>
      <rPr>
        <sz val="11"/>
        <color rgb="FFFF0000"/>
        <rFont val="Calibri"/>
        <family val="2"/>
        <scheme val="minor"/>
      </rPr>
      <t xml:space="preserve">  
Issue relates to Tr-party sites.   Amendments required to other clauses to clarify that an offtake site can have offtake points that feed separate LDZ's but these separate offtake points can be operated but different operators.
</t>
    </r>
  </si>
  <si>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The general principle was reached that the dictionary defintiions will apply rather than update OAD.
</t>
    </r>
  </si>
  <si>
    <r>
      <t xml:space="preserve">Not to be pursued.
</t>
    </r>
    <r>
      <rPr>
        <sz val="11"/>
        <color rgb="FFFF0000"/>
        <rFont val="Calibri"/>
        <family val="2"/>
        <scheme val="minor"/>
      </rPr>
      <t>The principle was agreed that connection facilities include ALL assets within an offtake, whether these are for the transfer of gas from one network to another or for an individual connection point such as for a large industrial user.</t>
    </r>
    <r>
      <rPr>
        <b/>
        <sz val="11"/>
        <color rgb="FFFF0000"/>
        <rFont val="Calibri"/>
        <family val="2"/>
        <scheme val="minor"/>
      </rPr>
      <t xml:space="preserve">
</t>
    </r>
  </si>
  <si>
    <r>
      <rPr>
        <b/>
        <sz val="11"/>
        <color rgb="FFFF0000"/>
        <rFont val="Calibri"/>
        <family val="2"/>
        <scheme val="minor"/>
      </rPr>
      <t>Not to be pursued.</t>
    </r>
    <r>
      <rPr>
        <sz val="11"/>
        <color rgb="FFFF0000"/>
        <rFont val="Calibri"/>
        <family val="2"/>
        <scheme val="minor"/>
      </rPr>
      <t xml:space="preserve">
Operators believe there was no sufficient concern at present to review this item.</t>
    </r>
  </si>
  <si>
    <t xml:space="preserve">Agreed to revise clause that that the update of the supplement agreement is "undertaken as reasonably as practical following completion of physical work on site."   The date of revised supplemental may be retrospective to allow an operator to collect and document the relevant changes, or the update can be completed before the assets go live if an operator is confident in the information that can be provided. 
</t>
  </si>
  <si>
    <t>See item above.   This clause needs to be amended for consistency purposes so that it aligns with the proposed changes for B1.5.3</t>
  </si>
  <si>
    <t>Workgroup Review 05.06.19 / 03.07.19</t>
  </si>
  <si>
    <t>B1.2</t>
  </si>
  <si>
    <t>06.01.20 -  Item added and revised definition to be agreed</t>
  </si>
  <si>
    <t>Various</t>
  </si>
  <si>
    <t>06.01.20 -  Item added following dialogue undertaken at the December 2019 workgroup</t>
  </si>
  <si>
    <t>Additional Items</t>
  </si>
  <si>
    <t xml:space="preserve">The defintion for an offtake site is too vague and open to mis-interpretation.  </t>
  </si>
  <si>
    <t>The current definition states that an offtake is the site at which an Offtake is located.   As we have offtakes within other operators sites, the definition does not provide clear guidance on what the boundary of "the site" or "offtakes" means.  Clause B1.2.3 states that "that if different parts of the Offtake Site are owned by different Parties there shall be a secure boundary around each such part of the Offtake Site."   This implies that the "offtake" or the "the site" is that which is protected by a secure boundary i.e. security fence. 
These definition needs to be enhanced to specific outline what a site/offtake contains as this will determine the extent of the access rights and connections facilities covered by OAD.</t>
  </si>
  <si>
    <t>Operators require clarity concerning the disputes process that will be issued given this will be a feature in the proposed Redundant Assets Process</t>
  </si>
  <si>
    <t>TSO/DSO Document</t>
  </si>
  <si>
    <t>Change to Subsidiary Document</t>
  </si>
  <si>
    <t xml:space="preserve">Review to ensure arrangements are fit for purpose </t>
  </si>
  <si>
    <t>Clarity on Disputes Process is required across all clauses where such a process is referred to</t>
  </si>
  <si>
    <t>Agenda Item</t>
  </si>
  <si>
    <t>Workgroup Review 02.09.20</t>
  </si>
  <si>
    <r>
      <rPr>
        <b/>
        <sz val="11"/>
        <color rgb="FFFF0000"/>
        <rFont val="Calibri"/>
        <family val="2"/>
        <scheme val="minor"/>
      </rPr>
      <t>Item not to be pursed.</t>
    </r>
    <r>
      <rPr>
        <sz val="11"/>
        <color theme="1"/>
        <rFont val="Calibri"/>
        <family val="2"/>
        <scheme val="minor"/>
      </rPr>
      <t xml:space="preserve">
</t>
    </r>
    <r>
      <rPr>
        <sz val="11"/>
        <color rgb="FFFF0000"/>
        <rFont val="Calibri"/>
        <family val="2"/>
        <scheme val="minor"/>
      </rPr>
      <t xml:space="preserve">The operators agreed not to amend this specific clause and to leave the 12 month notice period as is for OAD notices. </t>
    </r>
  </si>
  <si>
    <t>Work item covered by review of OAD Appendix Reference document.</t>
  </si>
  <si>
    <t xml:space="preserve">Operators considering revising the OAD notice template to enable them to provide the relevant information concerning impact of proposed planned changes. </t>
  </si>
  <si>
    <r>
      <rPr>
        <b/>
        <sz val="11"/>
        <color rgb="FFFF0000"/>
        <rFont val="Calibri"/>
        <family val="2"/>
        <scheme val="minor"/>
      </rPr>
      <t>Item is not to be pursued.</t>
    </r>
    <r>
      <rPr>
        <sz val="11"/>
        <color rgb="FFFF0000"/>
        <rFont val="Calibri"/>
        <family val="2"/>
        <scheme val="minor"/>
      </rPr>
      <t xml:space="preserve">
The group agreed that there was little benefit in updating OAD to support this change and that such engagement should be undertaken between operators at the OAD notification stage.</t>
    </r>
  </si>
  <si>
    <t>Item covered by Offtake Site Definition proposal (Agenda Item 3.3)</t>
  </si>
  <si>
    <r>
      <rPr>
        <b/>
        <sz val="11"/>
        <color rgb="FFFF0000"/>
        <rFont val="Calibri"/>
        <family val="2"/>
        <scheme val="minor"/>
      </rPr>
      <t>Item not to be pursued.</t>
    </r>
    <r>
      <rPr>
        <sz val="11"/>
        <color rgb="FFFF0000"/>
        <rFont val="Calibri"/>
        <family val="2"/>
        <scheme val="minor"/>
      </rPr>
      <t xml:space="preserve">
It was viewed that the appropriate wording already exists within OAD concerning access rights.</t>
    </r>
  </si>
  <si>
    <t>The Cadent view was the document still not need to be updated as it is still relevant post SCADA separation as it covers other important aspects.
All operators were asked to review the document and feedback accordingly.   All operators to review and confirm any changes to telephone numbers as stated in the subsidiary document.</t>
  </si>
  <si>
    <t>Item covered by Proposal for Updating Supplemental Agreements.</t>
  </si>
  <si>
    <t>Item covered by Cost Recovery / Reimbursement document (Agenda Item 3.4).
Cost Recovery should be stated at the OAD notification stage and should not be restrospective unless in certain conditions such as emergency action.</t>
  </si>
  <si>
    <t>Waiting for the resolution of the action concenring Disputes UNC GTA / OAD N1.1.1.</t>
  </si>
  <si>
    <t>Linked to N9.1.1</t>
  </si>
  <si>
    <t>Lessons Learnt Log</t>
  </si>
  <si>
    <t>Issue</t>
  </si>
  <si>
    <t>Consideration</t>
  </si>
  <si>
    <t>Site Earthing systems at Offtakes are not covered by the revised Supplemental Agreement template.</t>
  </si>
  <si>
    <t xml:space="preserve">Cause </t>
  </si>
  <si>
    <t>Consider whether the Supplemental Agreement template should have its own section in Appendix for Earthing or agree a consistent way between operators of how to capture respective details.</t>
  </si>
  <si>
    <t>Risk(s)</t>
  </si>
  <si>
    <t>Review &amp; Action</t>
  </si>
  <si>
    <t>v12 (07.09.20)</t>
  </si>
  <si>
    <t>Raised by</t>
  </si>
  <si>
    <t>Cadent</t>
  </si>
  <si>
    <t>If both operators at offtakes have electrical assets on site these need to be earthed.   There is a high probability where this occurrs the site user will utilise the site's earthing system which the means these specific arrangements become shared and should be documented as such.</t>
  </si>
  <si>
    <t>There is a risk that as Earthing is not covered by the current template and with the high probabilitty that at most offtakes earthing systems are shared, the requirements will be overlooked when migrating to the new SA templates or when future updates are required.</t>
  </si>
  <si>
    <t xml:space="preserve">Consider updating the SA template to include Earthing as separate section in Appendix B or the operators will need to agree how this will be captured by the existing template for a common approach.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</si>
</sst>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FFFFCC"/>
        <bgColor indexed="64"/>
      </patternFill>
    </fill>
    <fill>
      <patternFill patternType="gray125">
        <bgColor theme="2"/>
      </patternFill>
    </fill>
    <fill>
      <patternFill patternType="gray125">
        <bgColor theme="1"/>
      </patternFill>
    </fill>
    <fill>
      <patternFill patternType="gray125">
        <bgColor rgb="FF92D050"/>
      </patternFill>
    </fill>
    <fill>
      <patternFill patternType="gray125">
        <bgColor rgb="FFFF0000"/>
      </patternFill>
    </fill>
    <fill>
      <patternFill patternType="gray125">
        <bgColor rgb="FFFFC000"/>
      </patternFill>
    </fill>
    <fill>
      <patternFill patternType="gray125">
        <bgColor theme="0" tint="-0.14999847407452621"/>
      </patternFill>
    </fill>
    <fill>
      <patternFill patternType="solid">
        <fgColor theme="9" tint="0.59999389629810485"/>
        <bgColor indexed="64"/>
      </patternFill>
    </fill>
  </fills>
  <borders count="105">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cellStyleXfs>
  <cellXfs count="277">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0" fillId="0" borderId="83" xfId="0" applyBorder="1" applyAlignment="1">
      <alignment horizontal="lef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1" borderId="94" xfId="0" applyFont="1" applyFill="1" applyBorder="1" applyAlignment="1">
      <alignment horizontal="center"/>
    </xf>
    <xf numFmtId="0" fontId="1" fillId="11" borderId="95" xfId="0" applyFont="1" applyFill="1" applyBorder="1" applyAlignment="1">
      <alignment horizontal="center"/>
    </xf>
    <xf numFmtId="0" fontId="1" fillId="11" borderId="96" xfId="0" applyFont="1" applyFill="1" applyBorder="1" applyAlignment="1">
      <alignment horizont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0" borderId="0" xfId="0" applyFont="1" applyFill="1" applyAlignment="1">
      <alignment vertical="top"/>
    </xf>
    <xf numFmtId="0" fontId="17" fillId="0" borderId="0" xfId="0" applyFont="1" applyFill="1" applyAlignment="1">
      <alignment vertical="top"/>
    </xf>
    <xf numFmtId="0" fontId="17" fillId="0" borderId="0" xfId="0" applyFont="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1" borderId="24" xfId="0" applyFont="1" applyFill="1" applyBorder="1" applyAlignment="1">
      <alignment horizontal="center"/>
    </xf>
    <xf numFmtId="0" fontId="0" fillId="0" borderId="41" xfId="0" applyBorder="1" applyAlignment="1">
      <alignment vertical="top" wrapText="1"/>
    </xf>
    <xf numFmtId="0" fontId="0" fillId="0" borderId="41" xfId="0" quotePrefix="1" applyBorder="1" applyAlignment="1">
      <alignment vertical="top" wrapText="1"/>
    </xf>
    <xf numFmtId="0" fontId="0" fillId="0" borderId="41" xfId="0" applyBorder="1" applyAlignment="1">
      <alignment vertical="top"/>
    </xf>
    <xf numFmtId="0" fontId="0" fillId="0" borderId="56" xfId="0" applyBorder="1" applyAlignment="1">
      <alignment vertical="top" wrapText="1"/>
    </xf>
    <xf numFmtId="0" fontId="19" fillId="0" borderId="0" xfId="0" applyFont="1" applyAlignment="1">
      <alignment vertical="top"/>
    </xf>
    <xf numFmtId="0" fontId="0" fillId="12" borderId="102" xfId="0" applyFill="1" applyBorder="1" applyAlignment="1">
      <alignment vertical="top" wrapText="1"/>
    </xf>
    <xf numFmtId="0" fontId="0" fillId="12" borderId="103" xfId="0" applyFill="1" applyBorder="1" applyAlignment="1">
      <alignment vertical="top" wrapText="1"/>
    </xf>
    <xf numFmtId="0" fontId="0" fillId="12" borderId="103" xfId="0" applyFill="1" applyBorder="1"/>
    <xf numFmtId="0" fontId="0" fillId="12" borderId="103" xfId="0" applyFill="1" applyBorder="1" applyAlignment="1">
      <alignment horizontal="center" vertical="center"/>
    </xf>
    <xf numFmtId="0" fontId="0" fillId="12" borderId="104" xfId="0" applyFill="1" applyBorder="1" applyAlignment="1">
      <alignment vertical="top" wrapText="1"/>
    </xf>
    <xf numFmtId="0" fontId="0" fillId="3" borderId="1" xfId="0" quotePrefix="1" applyFill="1" applyBorder="1" applyAlignment="1">
      <alignment horizontal="left" vertical="top" wrapText="1"/>
    </xf>
    <xf numFmtId="0" fontId="0" fillId="13" borderId="34" xfId="0" applyFill="1" applyBorder="1" applyAlignment="1">
      <alignment vertical="top" wrapText="1"/>
    </xf>
    <xf numFmtId="0" fontId="0" fillId="13" borderId="1" xfId="0" applyFill="1" applyBorder="1" applyAlignment="1">
      <alignment vertical="top" wrapText="1"/>
    </xf>
    <xf numFmtId="0" fontId="1" fillId="13" borderId="1" xfId="0" applyFont="1" applyFill="1" applyBorder="1" applyAlignment="1">
      <alignment vertical="top" wrapText="1"/>
    </xf>
    <xf numFmtId="0" fontId="0" fillId="1" borderId="76" xfId="0" applyFill="1" applyBorder="1" applyAlignment="1">
      <alignment horizontal="center" vertical="center"/>
    </xf>
    <xf numFmtId="0" fontId="0" fillId="14" borderId="90" xfId="0" applyFill="1" applyBorder="1" applyAlignment="1">
      <alignment horizontal="center" vertical="center"/>
    </xf>
    <xf numFmtId="0" fontId="0" fillId="1" borderId="17" xfId="0" applyFill="1" applyBorder="1" applyAlignment="1">
      <alignment horizontal="center" vertical="center"/>
    </xf>
    <xf numFmtId="0" fontId="0" fillId="1" borderId="14" xfId="0" applyFill="1" applyBorder="1" applyAlignment="1">
      <alignment vertical="top" wrapText="1"/>
    </xf>
    <xf numFmtId="0" fontId="0" fillId="1" borderId="14" xfId="0" applyFill="1" applyBorder="1" applyAlignment="1">
      <alignment horizontal="left" vertical="top" wrapText="1"/>
    </xf>
    <xf numFmtId="0" fontId="0" fillId="1" borderId="0" xfId="0" applyFill="1"/>
    <xf numFmtId="0" fontId="17" fillId="1" borderId="97" xfId="0" applyFont="1" applyFill="1" applyBorder="1" applyAlignment="1">
      <alignment vertical="top"/>
    </xf>
    <xf numFmtId="0" fontId="17" fillId="1" borderId="46" xfId="0" applyFont="1" applyFill="1" applyBorder="1" applyAlignment="1">
      <alignment vertical="top"/>
    </xf>
    <xf numFmtId="0" fontId="17" fillId="1" borderId="98" xfId="0" applyFont="1" applyFill="1" applyBorder="1" applyAlignment="1">
      <alignment vertical="top"/>
    </xf>
    <xf numFmtId="0" fontId="18" fillId="15" borderId="0" xfId="0" applyFont="1" applyFill="1" applyAlignment="1">
      <alignment vertical="top"/>
    </xf>
    <xf numFmtId="0" fontId="17" fillId="1" borderId="0" xfId="0" applyFont="1" applyFill="1" applyAlignment="1">
      <alignment vertical="top"/>
    </xf>
    <xf numFmtId="0" fontId="0" fillId="1" borderId="0" xfId="0" applyFill="1" applyAlignment="1">
      <alignment vertical="top"/>
    </xf>
    <xf numFmtId="0" fontId="0" fillId="1" borderId="41" xfId="0" applyFill="1" applyBorder="1" applyAlignment="1">
      <alignment vertical="top" wrapText="1"/>
    </xf>
    <xf numFmtId="0" fontId="0" fillId="1" borderId="18" xfId="0" applyFill="1" applyBorder="1" applyAlignment="1">
      <alignment horizontal="center" vertical="center"/>
    </xf>
    <xf numFmtId="0" fontId="0" fillId="1" borderId="40" xfId="0" applyFill="1" applyBorder="1" applyAlignment="1">
      <alignment vertical="top" wrapText="1"/>
    </xf>
    <xf numFmtId="0" fontId="18" fillId="16" borderId="0" xfId="0" applyFont="1" applyFill="1" applyAlignment="1">
      <alignment vertical="top"/>
    </xf>
    <xf numFmtId="0" fontId="3" fillId="1" borderId="41" xfId="0" applyFont="1" applyFill="1" applyBorder="1" applyAlignment="1">
      <alignment vertical="top" wrapText="1"/>
    </xf>
    <xf numFmtId="0" fontId="0" fillId="1" borderId="14" xfId="0" applyFill="1" applyBorder="1"/>
    <xf numFmtId="0" fontId="0" fillId="3" borderId="1" xfId="0" applyFill="1" applyBorder="1" applyAlignment="1">
      <alignment horizontal="left" vertical="top" wrapText="1"/>
    </xf>
    <xf numFmtId="0" fontId="0" fillId="0" borderId="0" xfId="0" applyAlignment="1">
      <alignment wrapText="1"/>
    </xf>
    <xf numFmtId="0" fontId="1" fillId="11" borderId="24" xfId="0" applyFont="1" applyFill="1" applyBorder="1" applyAlignment="1">
      <alignment horizontal="center" wrapText="1"/>
    </xf>
    <xf numFmtId="0" fontId="0" fillId="18" borderId="34" xfId="0" applyFill="1" applyBorder="1" applyAlignment="1">
      <alignment vertical="top" wrapText="1"/>
    </xf>
    <xf numFmtId="0" fontId="0" fillId="18" borderId="1" xfId="0" applyFill="1" applyBorder="1" applyAlignment="1">
      <alignment vertical="top" wrapText="1"/>
    </xf>
    <xf numFmtId="0" fontId="0" fillId="1" borderId="14" xfId="0" applyFill="1" applyBorder="1" applyAlignment="1">
      <alignment vertical="top"/>
    </xf>
    <xf numFmtId="0" fontId="0" fillId="4" borderId="3" xfId="0" applyFill="1" applyBorder="1" applyAlignment="1">
      <alignment horizontal="left" vertical="top" wrapText="1"/>
    </xf>
    <xf numFmtId="0" fontId="0" fillId="3" borderId="29" xfId="0" applyFill="1" applyBorder="1" applyAlignment="1">
      <alignment horizontal="left" vertical="top" wrapText="1"/>
    </xf>
    <xf numFmtId="0" fontId="0" fillId="4" borderId="1" xfId="0" applyFill="1" applyBorder="1" applyAlignment="1">
      <alignment horizontal="left" vertical="top" wrapText="1"/>
    </xf>
    <xf numFmtId="0" fontId="0" fillId="18" borderId="76" xfId="0" applyFill="1" applyBorder="1" applyAlignment="1">
      <alignment horizontal="center" vertical="center" wrapText="1"/>
    </xf>
    <xf numFmtId="0" fontId="0" fillId="14" borderId="90" xfId="0" applyFill="1" applyBorder="1" applyAlignment="1">
      <alignment horizontal="center" vertical="center" wrapText="1"/>
    </xf>
    <xf numFmtId="0" fontId="13" fillId="1" borderId="14" xfId="0" applyFont="1" applyFill="1" applyBorder="1" applyAlignment="1">
      <alignment vertical="top"/>
    </xf>
    <xf numFmtId="0" fontId="0" fillId="18" borderId="35" xfId="0" applyFill="1" applyBorder="1" applyAlignment="1">
      <alignment vertical="top" wrapText="1"/>
    </xf>
    <xf numFmtId="0" fontId="0" fillId="18" borderId="36" xfId="0" applyFill="1" applyBorder="1" applyAlignment="1">
      <alignment vertical="top" wrapText="1"/>
    </xf>
    <xf numFmtId="0" fontId="0" fillId="1" borderId="80" xfId="0" applyFill="1" applyBorder="1" applyAlignment="1">
      <alignment horizontal="center" vertical="center"/>
    </xf>
    <xf numFmtId="0" fontId="0" fillId="14" borderId="91" xfId="0" applyFill="1" applyBorder="1" applyAlignment="1">
      <alignment horizontal="center" vertical="center"/>
    </xf>
    <xf numFmtId="0" fontId="13" fillId="1" borderId="40" xfId="0" applyFont="1" applyFill="1" applyBorder="1" applyAlignment="1">
      <alignment vertical="top" wrapText="1" shrinkToFit="1"/>
    </xf>
    <xf numFmtId="0" fontId="0" fillId="18" borderId="28" xfId="0" applyFill="1" applyBorder="1" applyAlignment="1">
      <alignment vertical="top" wrapText="1"/>
    </xf>
    <xf numFmtId="0" fontId="0" fillId="18" borderId="29" xfId="0" applyFill="1" applyBorder="1" applyAlignment="1">
      <alignment vertical="top" wrapText="1"/>
    </xf>
    <xf numFmtId="0" fontId="0" fillId="1" borderId="75" xfId="0" applyFill="1" applyBorder="1" applyAlignment="1">
      <alignment horizontal="center" vertical="center"/>
    </xf>
    <xf numFmtId="0" fontId="0" fillId="14" borderId="92" xfId="0" applyFill="1" applyBorder="1" applyAlignment="1">
      <alignment horizontal="center" vertical="center"/>
    </xf>
    <xf numFmtId="0" fontId="0" fillId="1" borderId="15" xfId="0" applyFill="1" applyBorder="1" applyAlignment="1">
      <alignment horizontal="center" vertical="center"/>
    </xf>
    <xf numFmtId="0" fontId="0" fillId="1" borderId="33" xfId="0" applyFill="1" applyBorder="1" applyAlignment="1">
      <alignment vertical="top" wrapText="1"/>
    </xf>
    <xf numFmtId="0" fontId="13" fillId="1" borderId="33" xfId="0" applyFont="1" applyFill="1" applyBorder="1" applyAlignment="1">
      <alignment vertical="top" wrapText="1" shrinkToFit="1"/>
    </xf>
    <xf numFmtId="0" fontId="0" fillId="13" borderId="35" xfId="0" applyFill="1" applyBorder="1" applyAlignment="1">
      <alignment vertical="top" wrapText="1"/>
    </xf>
    <xf numFmtId="0" fontId="0" fillId="13" borderId="36" xfId="0" applyFill="1" applyBorder="1" applyAlignment="1">
      <alignment vertical="top" wrapText="1"/>
    </xf>
    <xf numFmtId="0" fontId="1" fillId="13" borderId="36" xfId="0" applyFont="1" applyFill="1" applyBorder="1" applyAlignment="1">
      <alignment vertical="top" wrapText="1"/>
    </xf>
    <xf numFmtId="0" fontId="0" fillId="1" borderId="40" xfId="0" applyFill="1" applyBorder="1" applyAlignment="1">
      <alignment horizontal="left" vertical="top" wrapText="1"/>
    </xf>
    <xf numFmtId="0" fontId="0" fillId="13" borderId="13" xfId="0" applyFill="1" applyBorder="1" applyAlignment="1">
      <alignment vertical="top" wrapText="1"/>
    </xf>
    <xf numFmtId="0" fontId="0" fillId="13" borderId="3" xfId="0" applyFill="1" applyBorder="1" applyAlignment="1">
      <alignment vertical="top" wrapText="1"/>
    </xf>
    <xf numFmtId="0" fontId="1" fillId="13" borderId="3" xfId="0" applyFont="1" applyFill="1" applyBorder="1" applyAlignment="1">
      <alignment vertical="top" wrapText="1"/>
    </xf>
    <xf numFmtId="0" fontId="0" fillId="13" borderId="50" xfId="0" applyFill="1" applyBorder="1" applyAlignment="1">
      <alignment vertical="top" wrapText="1"/>
    </xf>
    <xf numFmtId="0" fontId="0" fillId="13" borderId="51" xfId="0" applyFill="1" applyBorder="1" applyAlignment="1">
      <alignment vertical="top" wrapText="1"/>
    </xf>
    <xf numFmtId="0" fontId="1" fillId="13" borderId="51" xfId="0" applyFont="1" applyFill="1" applyBorder="1" applyAlignment="1">
      <alignment vertical="top" wrapText="1"/>
    </xf>
    <xf numFmtId="0" fontId="6" fillId="1" borderId="41" xfId="0" applyFont="1" applyFill="1" applyBorder="1" applyAlignment="1">
      <alignment vertical="top" wrapText="1"/>
    </xf>
    <xf numFmtId="0" fontId="1" fillId="18" borderId="29" xfId="0" applyFont="1" applyFill="1" applyBorder="1" applyAlignment="1">
      <alignment vertical="top" wrapText="1"/>
    </xf>
    <xf numFmtId="0" fontId="0" fillId="1" borderId="33" xfId="0" applyFill="1" applyBorder="1"/>
    <xf numFmtId="0" fontId="18" fillId="17" borderId="0" xfId="0" applyFont="1" applyFill="1" applyAlignment="1">
      <alignment vertical="top"/>
    </xf>
    <xf numFmtId="0" fontId="1" fillId="13" borderId="35" xfId="0" applyFont="1" applyFill="1" applyBorder="1" applyAlignment="1">
      <alignment vertical="top" wrapText="1"/>
    </xf>
    <xf numFmtId="0" fontId="0" fillId="13" borderId="36" xfId="0" applyFont="1" applyFill="1" applyBorder="1" applyAlignment="1">
      <alignment vertical="top" wrapText="1"/>
    </xf>
    <xf numFmtId="0" fontId="0" fillId="13" borderId="75" xfId="0" applyFill="1" applyBorder="1" applyAlignment="1">
      <alignment vertical="top" wrapText="1"/>
    </xf>
    <xf numFmtId="0" fontId="0" fillId="14" borderId="91" xfId="0" applyFill="1" applyBorder="1" applyAlignment="1">
      <alignment vertical="top" wrapText="1"/>
    </xf>
    <xf numFmtId="0" fontId="0" fillId="13" borderId="40" xfId="0" applyFill="1" applyBorder="1" applyAlignment="1">
      <alignment vertical="top" wrapText="1"/>
    </xf>
    <xf numFmtId="0" fontId="0" fillId="12" borderId="103" xfId="0" applyFill="1" applyBorder="1" applyAlignment="1">
      <alignment horizontal="left" vertical="top" wrapText="1"/>
    </xf>
    <xf numFmtId="0" fontId="0" fillId="6" borderId="0" xfId="0" applyFill="1"/>
    <xf numFmtId="0" fontId="0" fillId="19" borderId="0" xfId="0" applyFill="1" applyAlignment="1">
      <alignment vertical="top"/>
    </xf>
    <xf numFmtId="0" fontId="0" fillId="3" borderId="5" xfId="0" applyFill="1" applyBorder="1" applyAlignment="1">
      <alignment vertical="top" wrapText="1"/>
    </xf>
    <xf numFmtId="0" fontId="0" fillId="3" borderId="5" xfId="0" applyFill="1" applyBorder="1"/>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332">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zoomScale="60" zoomScaleNormal="60" workbookViewId="0">
      <pane ySplit="3" topLeftCell="A68" activePane="bottomLeft" state="frozen"/>
      <selection pane="bottomLeft" activeCell="A3" sqref="A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261" t="s">
        <v>256</v>
      </c>
      <c r="I1" s="262"/>
      <c r="J1" s="265" t="s">
        <v>257</v>
      </c>
      <c r="K1" s="266"/>
      <c r="L1" s="269" t="s">
        <v>258</v>
      </c>
      <c r="M1" s="270"/>
      <c r="N1" s="273" t="s">
        <v>255</v>
      </c>
      <c r="O1" s="274"/>
    </row>
    <row r="2" spans="1:16" ht="14.65" thickBot="1" x14ac:dyDescent="0.5">
      <c r="A2" s="1" t="s">
        <v>492</v>
      </c>
      <c r="H2" s="263"/>
      <c r="I2" s="264"/>
      <c r="J2" s="267"/>
      <c r="K2" s="268"/>
      <c r="L2" s="271"/>
      <c r="M2" s="272"/>
      <c r="N2" s="275"/>
      <c r="O2" s="276"/>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71.2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57"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31" priority="89" operator="equal">
      <formula>"G"</formula>
    </cfRule>
    <cfRule type="cellIs" dxfId="330" priority="90" operator="equal">
      <formula>"R"</formula>
    </cfRule>
    <cfRule type="cellIs" dxfId="329" priority="91" operator="equal">
      <formula>"A"</formula>
    </cfRule>
    <cfRule type="cellIs" dxfId="328" priority="92" operator="equal">
      <formula>"B"</formula>
    </cfRule>
  </conditionalFormatting>
  <conditionalFormatting sqref="N5 N16:N44 N46:N47 N49:N64 N67:N76">
    <cfRule type="cellIs" dxfId="327" priority="73" operator="equal">
      <formula>"AG"</formula>
    </cfRule>
    <cfRule type="cellIs" dxfId="326" priority="74" operator="equal">
      <formula>"NA"</formula>
    </cfRule>
    <cfRule type="cellIs" dxfId="325" priority="75" operator="equal">
      <formula>"AP"</formula>
    </cfRule>
    <cfRule type="cellIs" dxfId="324" priority="76" operator="equal">
      <formula>"NC"</formula>
    </cfRule>
  </conditionalFormatting>
  <conditionalFormatting sqref="N6:N14">
    <cfRule type="cellIs" dxfId="323" priority="45" operator="equal">
      <formula>"AG"</formula>
    </cfRule>
    <cfRule type="cellIs" dxfId="322" priority="46" operator="equal">
      <formula>"NA"</formula>
    </cfRule>
    <cfRule type="cellIs" dxfId="321" priority="47" operator="equal">
      <formula>"AP"</formula>
    </cfRule>
    <cfRule type="cellIs" dxfId="320" priority="48" operator="equal">
      <formula>"NC"</formula>
    </cfRule>
  </conditionalFormatting>
  <conditionalFormatting sqref="N65:N66">
    <cfRule type="cellIs" dxfId="319" priority="41" operator="equal">
      <formula>"AG"</formula>
    </cfRule>
    <cfRule type="cellIs" dxfId="318" priority="42" operator="equal">
      <formula>"NA"</formula>
    </cfRule>
    <cfRule type="cellIs" dxfId="317" priority="43" operator="equal">
      <formula>"AP"</formula>
    </cfRule>
    <cfRule type="cellIs" dxfId="316" priority="44" operator="equal">
      <formula>"NC"</formula>
    </cfRule>
  </conditionalFormatting>
  <conditionalFormatting sqref="H5 H46:H47 H49:H64 H67:H76 H16:H44">
    <cfRule type="cellIs" dxfId="315" priority="37" operator="equal">
      <formula>"AG"</formula>
    </cfRule>
    <cfRule type="cellIs" dxfId="314" priority="38" operator="equal">
      <formula>"NA"</formula>
    </cfRule>
    <cfRule type="cellIs" dxfId="313" priority="39" operator="equal">
      <formula>"AP"</formula>
    </cfRule>
    <cfRule type="cellIs" dxfId="312" priority="40" operator="equal">
      <formula>"NC"</formula>
    </cfRule>
  </conditionalFormatting>
  <conditionalFormatting sqref="H6:H14">
    <cfRule type="cellIs" dxfId="311" priority="33" operator="equal">
      <formula>"AG"</formula>
    </cfRule>
    <cfRule type="cellIs" dxfId="310" priority="34" operator="equal">
      <formula>"NA"</formula>
    </cfRule>
    <cfRule type="cellIs" dxfId="309" priority="35" operator="equal">
      <formula>"AP"</formula>
    </cfRule>
    <cfRule type="cellIs" dxfId="308" priority="36" operator="equal">
      <formula>"NC"</formula>
    </cfRule>
  </conditionalFormatting>
  <conditionalFormatting sqref="H65:H66">
    <cfRule type="cellIs" dxfId="307" priority="29" operator="equal">
      <formula>"AG"</formula>
    </cfRule>
    <cfRule type="cellIs" dxfId="306" priority="30" operator="equal">
      <formula>"NA"</formula>
    </cfRule>
    <cfRule type="cellIs" dxfId="305" priority="31" operator="equal">
      <formula>"AP"</formula>
    </cfRule>
    <cfRule type="cellIs" dxfId="304" priority="32" operator="equal">
      <formula>"NC"</formula>
    </cfRule>
  </conditionalFormatting>
  <conditionalFormatting sqref="J5 J16:J44 J46:J47 J49:J64 J67:J76">
    <cfRule type="cellIs" dxfId="303" priority="25" operator="equal">
      <formula>"AG"</formula>
    </cfRule>
    <cfRule type="cellIs" dxfId="302" priority="26" operator="equal">
      <formula>"NA"</formula>
    </cfRule>
    <cfRule type="cellIs" dxfId="301" priority="27" operator="equal">
      <formula>"AP"</formula>
    </cfRule>
    <cfRule type="cellIs" dxfId="300" priority="28" operator="equal">
      <formula>"NC"</formula>
    </cfRule>
  </conditionalFormatting>
  <conditionalFormatting sqref="J6:J14">
    <cfRule type="cellIs" dxfId="299" priority="21" operator="equal">
      <formula>"AG"</formula>
    </cfRule>
    <cfRule type="cellIs" dxfId="298" priority="22" operator="equal">
      <formula>"NA"</formula>
    </cfRule>
    <cfRule type="cellIs" dxfId="297" priority="23" operator="equal">
      <formula>"AP"</formula>
    </cfRule>
    <cfRule type="cellIs" dxfId="296" priority="24" operator="equal">
      <formula>"NC"</formula>
    </cfRule>
  </conditionalFormatting>
  <conditionalFormatting sqref="J65:J66">
    <cfRule type="cellIs" dxfId="295" priority="17" operator="equal">
      <formula>"AG"</formula>
    </cfRule>
    <cfRule type="cellIs" dxfId="294" priority="18" operator="equal">
      <formula>"NA"</formula>
    </cfRule>
    <cfRule type="cellIs" dxfId="293" priority="19" operator="equal">
      <formula>"AP"</formula>
    </cfRule>
    <cfRule type="cellIs" dxfId="292" priority="20" operator="equal">
      <formula>"NC"</formula>
    </cfRule>
  </conditionalFormatting>
  <conditionalFormatting sqref="L5 L16:L44 L46:L47 L49:L64 L67:L76">
    <cfRule type="cellIs" dxfId="291" priority="13" operator="equal">
      <formula>"AG"</formula>
    </cfRule>
    <cfRule type="cellIs" dxfId="290" priority="14" operator="equal">
      <formula>"NA"</formula>
    </cfRule>
    <cfRule type="cellIs" dxfId="289" priority="15" operator="equal">
      <formula>"AP"</formula>
    </cfRule>
    <cfRule type="cellIs" dxfId="288" priority="16" operator="equal">
      <formula>"NC"</formula>
    </cfRule>
  </conditionalFormatting>
  <conditionalFormatting sqref="L6:L14">
    <cfRule type="cellIs" dxfId="287" priority="9" operator="equal">
      <formula>"AG"</formula>
    </cfRule>
    <cfRule type="cellIs" dxfId="286" priority="10" operator="equal">
      <formula>"NA"</formula>
    </cfRule>
    <cfRule type="cellIs" dxfId="285" priority="11" operator="equal">
      <formula>"AP"</formula>
    </cfRule>
    <cfRule type="cellIs" dxfId="284" priority="12" operator="equal">
      <formula>"NC"</formula>
    </cfRule>
  </conditionalFormatting>
  <conditionalFormatting sqref="L65:L66">
    <cfRule type="cellIs" dxfId="283" priority="5" operator="equal">
      <formula>"AG"</formula>
    </cfRule>
    <cfRule type="cellIs" dxfId="282" priority="6" operator="equal">
      <formula>"NA"</formula>
    </cfRule>
    <cfRule type="cellIs" dxfId="281" priority="7" operator="equal">
      <formula>"AP"</formula>
    </cfRule>
    <cfRule type="cellIs" dxfId="280" priority="8" operator="equal">
      <formula>"NC"</formula>
    </cfRule>
  </conditionalFormatting>
  <conditionalFormatting sqref="P5:P14 P67:P76 P46:P47 P49:P65 P16:P44">
    <cfRule type="cellIs" dxfId="279" priority="1" operator="equal">
      <formula>"G"</formula>
    </cfRule>
    <cfRule type="cellIs" dxfId="278" priority="2" operator="equal">
      <formula>"R"</formula>
    </cfRule>
    <cfRule type="cellIs" dxfId="277" priority="3" operator="equal">
      <formula>"A"</formula>
    </cfRule>
    <cfRule type="cellIs" dxfId="276"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4" activePane="bottomLeft" state="frozen"/>
      <selection pane="bottomLeft" activeCell="A33" sqref="A3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261" t="s">
        <v>256</v>
      </c>
      <c r="I1" s="262"/>
      <c r="J1" s="265" t="s">
        <v>257</v>
      </c>
      <c r="K1" s="266"/>
      <c r="L1" s="269" t="s">
        <v>258</v>
      </c>
      <c r="M1" s="270"/>
      <c r="N1" s="273" t="s">
        <v>255</v>
      </c>
      <c r="O1" s="274"/>
    </row>
    <row r="2" spans="1:17" ht="14.65" thickBot="1" x14ac:dyDescent="0.5">
      <c r="A2" s="1" t="str">
        <f>+Master!A2</f>
        <v>v12 (07.09.20)</v>
      </c>
      <c r="H2" s="263"/>
      <c r="I2" s="264"/>
      <c r="J2" s="267"/>
      <c r="K2" s="268"/>
      <c r="L2" s="271"/>
      <c r="M2" s="272"/>
      <c r="N2" s="275"/>
      <c r="O2" s="276"/>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71.25"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75" priority="213" operator="equal">
      <formula>"G"</formula>
    </cfRule>
    <cfRule type="cellIs" dxfId="274" priority="214" operator="equal">
      <formula>"R"</formula>
    </cfRule>
    <cfRule type="cellIs" dxfId="273" priority="215" operator="equal">
      <formula>"A"</formula>
    </cfRule>
    <cfRule type="cellIs" dxfId="272" priority="216" operator="equal">
      <formula>"B"</formula>
    </cfRule>
  </conditionalFormatting>
  <conditionalFormatting sqref="N5:N11 H6:H11 J6:J11 L6:L11 N13:N14 H13:H14 J13:J14 L13:L14 L16:L18 J16:J18 H16:H18 N16:N18 N28:N29 H28:H29 J28:J29 L28:L29 L31 J31 H31 N31">
    <cfRule type="cellIs" dxfId="271" priority="209" operator="equal">
      <formula>"AG"</formula>
    </cfRule>
    <cfRule type="cellIs" dxfId="270" priority="210" operator="equal">
      <formula>"NA"</formula>
    </cfRule>
    <cfRule type="cellIs" dxfId="269" priority="211" operator="equal">
      <formula>"AP"</formula>
    </cfRule>
    <cfRule type="cellIs" dxfId="268" priority="212" operator="equal">
      <formula>"NC"</formula>
    </cfRule>
  </conditionalFormatting>
  <conditionalFormatting sqref="H5">
    <cfRule type="cellIs" dxfId="267" priority="197" operator="equal">
      <formula>"AG"</formula>
    </cfRule>
    <cfRule type="cellIs" dxfId="266" priority="198" operator="equal">
      <formula>"NA"</formula>
    </cfRule>
    <cfRule type="cellIs" dxfId="265" priority="199" operator="equal">
      <formula>"AP"</formula>
    </cfRule>
    <cfRule type="cellIs" dxfId="264" priority="200" operator="equal">
      <formula>"NC"</formula>
    </cfRule>
  </conditionalFormatting>
  <conditionalFormatting sqref="J5">
    <cfRule type="cellIs" dxfId="263" priority="185" operator="equal">
      <formula>"AG"</formula>
    </cfRule>
    <cfRule type="cellIs" dxfId="262" priority="186" operator="equal">
      <formula>"NA"</formula>
    </cfRule>
    <cfRule type="cellIs" dxfId="261" priority="187" operator="equal">
      <formula>"AP"</formula>
    </cfRule>
    <cfRule type="cellIs" dxfId="260" priority="188" operator="equal">
      <formula>"NC"</formula>
    </cfRule>
  </conditionalFormatting>
  <conditionalFormatting sqref="L5">
    <cfRule type="cellIs" dxfId="259" priority="173" operator="equal">
      <formula>"AG"</formula>
    </cfRule>
    <cfRule type="cellIs" dxfId="258" priority="174" operator="equal">
      <formula>"NA"</formula>
    </cfRule>
    <cfRule type="cellIs" dxfId="257" priority="175" operator="equal">
      <formula>"AP"</formula>
    </cfRule>
    <cfRule type="cellIs" dxfId="256" priority="176" operator="equal">
      <formula>"NC"</formula>
    </cfRule>
  </conditionalFormatting>
  <conditionalFormatting sqref="G15 Q15">
    <cfRule type="cellIs" dxfId="255" priority="157" operator="equal">
      <formula>"G"</formula>
    </cfRule>
    <cfRule type="cellIs" dxfId="254" priority="158" operator="equal">
      <formula>"R"</formula>
    </cfRule>
    <cfRule type="cellIs" dxfId="253" priority="159" operator="equal">
      <formula>"A"</formula>
    </cfRule>
    <cfRule type="cellIs" dxfId="252" priority="160" operator="equal">
      <formula>"B"</formula>
    </cfRule>
  </conditionalFormatting>
  <conditionalFormatting sqref="O15 I15 K15 M15">
    <cfRule type="cellIs" dxfId="251" priority="153" operator="equal">
      <formula>"AG"</formula>
    </cfRule>
    <cfRule type="cellIs" dxfId="250" priority="154" operator="equal">
      <formula>"NA"</formula>
    </cfRule>
    <cfRule type="cellIs" dxfId="249" priority="155" operator="equal">
      <formula>"AP"</formula>
    </cfRule>
    <cfRule type="cellIs" dxfId="248" priority="156" operator="equal">
      <formula>"NC"</formula>
    </cfRule>
  </conditionalFormatting>
  <conditionalFormatting sqref="G19 Q19">
    <cfRule type="cellIs" dxfId="247" priority="149" operator="equal">
      <formula>"G"</formula>
    </cfRule>
    <cfRule type="cellIs" dxfId="246" priority="150" operator="equal">
      <formula>"R"</formula>
    </cfRule>
    <cfRule type="cellIs" dxfId="245" priority="151" operator="equal">
      <formula>"A"</formula>
    </cfRule>
    <cfRule type="cellIs" dxfId="244" priority="152" operator="equal">
      <formula>"B"</formula>
    </cfRule>
  </conditionalFormatting>
  <conditionalFormatting sqref="O19 I19 K19 M19">
    <cfRule type="cellIs" dxfId="243" priority="145" operator="equal">
      <formula>"AG"</formula>
    </cfRule>
    <cfRule type="cellIs" dxfId="242" priority="146" operator="equal">
      <formula>"NA"</formula>
    </cfRule>
    <cfRule type="cellIs" dxfId="241" priority="147" operator="equal">
      <formula>"AP"</formula>
    </cfRule>
    <cfRule type="cellIs" dxfId="240" priority="148" operator="equal">
      <formula>"NC"</formula>
    </cfRule>
  </conditionalFormatting>
  <conditionalFormatting sqref="G21 Q21">
    <cfRule type="cellIs" dxfId="239" priority="141" operator="equal">
      <formula>"G"</formula>
    </cfRule>
    <cfRule type="cellIs" dxfId="238" priority="142" operator="equal">
      <formula>"R"</formula>
    </cfRule>
    <cfRule type="cellIs" dxfId="237" priority="143" operator="equal">
      <formula>"A"</formula>
    </cfRule>
    <cfRule type="cellIs" dxfId="236" priority="144" operator="equal">
      <formula>"B"</formula>
    </cfRule>
  </conditionalFormatting>
  <conditionalFormatting sqref="O21 I21 K21 M21">
    <cfRule type="cellIs" dxfId="235" priority="137" operator="equal">
      <formula>"AG"</formula>
    </cfRule>
    <cfRule type="cellIs" dxfId="234" priority="138" operator="equal">
      <formula>"NA"</formula>
    </cfRule>
    <cfRule type="cellIs" dxfId="233" priority="139" operator="equal">
      <formula>"AP"</formula>
    </cfRule>
    <cfRule type="cellIs" dxfId="232" priority="140" operator="equal">
      <formula>"NC"</formula>
    </cfRule>
  </conditionalFormatting>
  <conditionalFormatting sqref="G23 Q23">
    <cfRule type="cellIs" dxfId="231" priority="133" operator="equal">
      <formula>"G"</formula>
    </cfRule>
    <cfRule type="cellIs" dxfId="230" priority="134" operator="equal">
      <formula>"R"</formula>
    </cfRule>
    <cfRule type="cellIs" dxfId="229" priority="135" operator="equal">
      <formula>"A"</formula>
    </cfRule>
    <cfRule type="cellIs" dxfId="228" priority="136" operator="equal">
      <formula>"B"</formula>
    </cfRule>
  </conditionalFormatting>
  <conditionalFormatting sqref="O23 I23 K23 M23">
    <cfRule type="cellIs" dxfId="227" priority="129" operator="equal">
      <formula>"AG"</formula>
    </cfRule>
    <cfRule type="cellIs" dxfId="226" priority="130" operator="equal">
      <formula>"NA"</formula>
    </cfRule>
    <cfRule type="cellIs" dxfId="225" priority="131" operator="equal">
      <formula>"AP"</formula>
    </cfRule>
    <cfRule type="cellIs" dxfId="224" priority="132" operator="equal">
      <formula>"NC"</formula>
    </cfRule>
  </conditionalFormatting>
  <conditionalFormatting sqref="G24 Q24">
    <cfRule type="cellIs" dxfId="223" priority="125" operator="equal">
      <formula>"G"</formula>
    </cfRule>
    <cfRule type="cellIs" dxfId="222" priority="126" operator="equal">
      <formula>"R"</formula>
    </cfRule>
    <cfRule type="cellIs" dxfId="221" priority="127" operator="equal">
      <formula>"A"</formula>
    </cfRule>
    <cfRule type="cellIs" dxfId="220" priority="128" operator="equal">
      <formula>"B"</formula>
    </cfRule>
  </conditionalFormatting>
  <conditionalFormatting sqref="O24">
    <cfRule type="cellIs" dxfId="219" priority="121" operator="equal">
      <formula>"AG"</formula>
    </cfRule>
    <cfRule type="cellIs" dxfId="218" priority="122" operator="equal">
      <formula>"NA"</formula>
    </cfRule>
    <cfRule type="cellIs" dxfId="217" priority="123" operator="equal">
      <formula>"AP"</formula>
    </cfRule>
    <cfRule type="cellIs" dxfId="216" priority="124" operator="equal">
      <formula>"NC"</formula>
    </cfRule>
  </conditionalFormatting>
  <conditionalFormatting sqref="I24">
    <cfRule type="cellIs" dxfId="215" priority="117" operator="equal">
      <formula>"AG"</formula>
    </cfRule>
    <cfRule type="cellIs" dxfId="214" priority="118" operator="equal">
      <formula>"NA"</formula>
    </cfRule>
    <cfRule type="cellIs" dxfId="213" priority="119" operator="equal">
      <formula>"AP"</formula>
    </cfRule>
    <cfRule type="cellIs" dxfId="212" priority="120" operator="equal">
      <formula>"NC"</formula>
    </cfRule>
  </conditionalFormatting>
  <conditionalFormatting sqref="K24">
    <cfRule type="cellIs" dxfId="211" priority="113" operator="equal">
      <formula>"AG"</formula>
    </cfRule>
    <cfRule type="cellIs" dxfId="210" priority="114" operator="equal">
      <formula>"NA"</formula>
    </cfRule>
    <cfRule type="cellIs" dxfId="209" priority="115" operator="equal">
      <formula>"AP"</formula>
    </cfRule>
    <cfRule type="cellIs" dxfId="208" priority="116" operator="equal">
      <formula>"NC"</formula>
    </cfRule>
  </conditionalFormatting>
  <conditionalFormatting sqref="M24">
    <cfRule type="cellIs" dxfId="207" priority="109" operator="equal">
      <formula>"AG"</formula>
    </cfRule>
    <cfRule type="cellIs" dxfId="206" priority="110" operator="equal">
      <formula>"NA"</formula>
    </cfRule>
    <cfRule type="cellIs" dxfId="205" priority="111" operator="equal">
      <formula>"AP"</formula>
    </cfRule>
    <cfRule type="cellIs" dxfId="204" priority="112" operator="equal">
      <formula>"NC"</formula>
    </cfRule>
  </conditionalFormatting>
  <conditionalFormatting sqref="G25 Q25">
    <cfRule type="cellIs" dxfId="203" priority="105" operator="equal">
      <formula>"G"</formula>
    </cfRule>
    <cfRule type="cellIs" dxfId="202" priority="106" operator="equal">
      <formula>"R"</formula>
    </cfRule>
    <cfRule type="cellIs" dxfId="201" priority="107" operator="equal">
      <formula>"A"</formula>
    </cfRule>
    <cfRule type="cellIs" dxfId="200" priority="108" operator="equal">
      <formula>"B"</formula>
    </cfRule>
  </conditionalFormatting>
  <conditionalFormatting sqref="O25">
    <cfRule type="cellIs" dxfId="199" priority="101" operator="equal">
      <formula>"AG"</formula>
    </cfRule>
    <cfRule type="cellIs" dxfId="198" priority="102" operator="equal">
      <formula>"NA"</formula>
    </cfRule>
    <cfRule type="cellIs" dxfId="197" priority="103" operator="equal">
      <formula>"AP"</formula>
    </cfRule>
    <cfRule type="cellIs" dxfId="196" priority="104" operator="equal">
      <formula>"NC"</formula>
    </cfRule>
  </conditionalFormatting>
  <conditionalFormatting sqref="I25">
    <cfRule type="cellIs" dxfId="195" priority="97" operator="equal">
      <formula>"AG"</formula>
    </cfRule>
    <cfRule type="cellIs" dxfId="194" priority="98" operator="equal">
      <formula>"NA"</formula>
    </cfRule>
    <cfRule type="cellIs" dxfId="193" priority="99" operator="equal">
      <formula>"AP"</formula>
    </cfRule>
    <cfRule type="cellIs" dxfId="192" priority="100" operator="equal">
      <formula>"NC"</formula>
    </cfRule>
  </conditionalFormatting>
  <conditionalFormatting sqref="K25">
    <cfRule type="cellIs" dxfId="191" priority="93" operator="equal">
      <formula>"AG"</formula>
    </cfRule>
    <cfRule type="cellIs" dxfId="190" priority="94" operator="equal">
      <formula>"NA"</formula>
    </cfRule>
    <cfRule type="cellIs" dxfId="189" priority="95" operator="equal">
      <formula>"AP"</formula>
    </cfRule>
    <cfRule type="cellIs" dxfId="188" priority="96" operator="equal">
      <formula>"NC"</formula>
    </cfRule>
  </conditionalFormatting>
  <conditionalFormatting sqref="M25">
    <cfRule type="cellIs" dxfId="187" priority="89" operator="equal">
      <formula>"AG"</formula>
    </cfRule>
    <cfRule type="cellIs" dxfId="186" priority="90" operator="equal">
      <formula>"NA"</formula>
    </cfRule>
    <cfRule type="cellIs" dxfId="185" priority="91" operator="equal">
      <formula>"AP"</formula>
    </cfRule>
    <cfRule type="cellIs" dxfId="184" priority="92" operator="equal">
      <formula>"NC"</formula>
    </cfRule>
  </conditionalFormatting>
  <conditionalFormatting sqref="Q27 G27">
    <cfRule type="cellIs" dxfId="183" priority="85" operator="equal">
      <formula>"G"</formula>
    </cfRule>
    <cfRule type="cellIs" dxfId="182" priority="86" operator="equal">
      <formula>"R"</formula>
    </cfRule>
    <cfRule type="cellIs" dxfId="181" priority="87" operator="equal">
      <formula>"A"</formula>
    </cfRule>
    <cfRule type="cellIs" dxfId="180" priority="88" operator="equal">
      <formula>"B"</formula>
    </cfRule>
  </conditionalFormatting>
  <conditionalFormatting sqref="M27 K27 I27 O27">
    <cfRule type="cellIs" dxfId="179" priority="81" operator="equal">
      <formula>"AG"</formula>
    </cfRule>
    <cfRule type="cellIs" dxfId="178" priority="82" operator="equal">
      <formula>"NA"</formula>
    </cfRule>
    <cfRule type="cellIs" dxfId="177" priority="83" operator="equal">
      <formula>"AP"</formula>
    </cfRule>
    <cfRule type="cellIs" dxfId="176" priority="84" operator="equal">
      <formula>"NC"</formula>
    </cfRule>
  </conditionalFormatting>
  <conditionalFormatting sqref="Q26 G26">
    <cfRule type="cellIs" dxfId="175" priority="77" operator="equal">
      <formula>"G"</formula>
    </cfRule>
    <cfRule type="cellIs" dxfId="174" priority="78" operator="equal">
      <formula>"R"</formula>
    </cfRule>
    <cfRule type="cellIs" dxfId="173" priority="79" operator="equal">
      <formula>"A"</formula>
    </cfRule>
    <cfRule type="cellIs" dxfId="172" priority="80" operator="equal">
      <formula>"B"</formula>
    </cfRule>
  </conditionalFormatting>
  <conditionalFormatting sqref="M26 K26 I26 O26">
    <cfRule type="cellIs" dxfId="171" priority="73" operator="equal">
      <formula>"AG"</formula>
    </cfRule>
    <cfRule type="cellIs" dxfId="170" priority="74" operator="equal">
      <formula>"NA"</formula>
    </cfRule>
    <cfRule type="cellIs" dxfId="169" priority="75" operator="equal">
      <formula>"AP"</formula>
    </cfRule>
    <cfRule type="cellIs" dxfId="168" priority="76" operator="equal">
      <formula>"NC"</formula>
    </cfRule>
  </conditionalFormatting>
  <conditionalFormatting sqref="F20">
    <cfRule type="cellIs" dxfId="167" priority="69" operator="equal">
      <formula>"G"</formula>
    </cfRule>
    <cfRule type="cellIs" dxfId="166" priority="70" operator="equal">
      <formula>"R"</formula>
    </cfRule>
    <cfRule type="cellIs" dxfId="165" priority="71" operator="equal">
      <formula>"A"</formula>
    </cfRule>
    <cfRule type="cellIs" dxfId="164" priority="72" operator="equal">
      <formula>"B"</formula>
    </cfRule>
  </conditionalFormatting>
  <conditionalFormatting sqref="N20">
    <cfRule type="cellIs" dxfId="163" priority="65" operator="equal">
      <formula>"AG"</formula>
    </cfRule>
    <cfRule type="cellIs" dxfId="162" priority="66" operator="equal">
      <formula>"NA"</formula>
    </cfRule>
    <cfRule type="cellIs" dxfId="161" priority="67" operator="equal">
      <formula>"AP"</formula>
    </cfRule>
    <cfRule type="cellIs" dxfId="160" priority="68" operator="equal">
      <formula>"NC"</formula>
    </cfRule>
  </conditionalFormatting>
  <conditionalFormatting sqref="H20">
    <cfRule type="cellIs" dxfId="159" priority="61" operator="equal">
      <formula>"AG"</formula>
    </cfRule>
    <cfRule type="cellIs" dxfId="158" priority="62" operator="equal">
      <formula>"NA"</formula>
    </cfRule>
    <cfRule type="cellIs" dxfId="157" priority="63" operator="equal">
      <formula>"AP"</formula>
    </cfRule>
    <cfRule type="cellIs" dxfId="156" priority="64" operator="equal">
      <formula>"NC"</formula>
    </cfRule>
  </conditionalFormatting>
  <conditionalFormatting sqref="J20">
    <cfRule type="cellIs" dxfId="155" priority="57" operator="equal">
      <formula>"AG"</formula>
    </cfRule>
    <cfRule type="cellIs" dxfId="154" priority="58" operator="equal">
      <formula>"NA"</formula>
    </cfRule>
    <cfRule type="cellIs" dxfId="153" priority="59" operator="equal">
      <formula>"AP"</formula>
    </cfRule>
    <cfRule type="cellIs" dxfId="152" priority="60" operator="equal">
      <formula>"NC"</formula>
    </cfRule>
  </conditionalFormatting>
  <conditionalFormatting sqref="L20">
    <cfRule type="cellIs" dxfId="151" priority="53" operator="equal">
      <formula>"AG"</formula>
    </cfRule>
    <cfRule type="cellIs" dxfId="150" priority="54" operator="equal">
      <formula>"NA"</formula>
    </cfRule>
    <cfRule type="cellIs" dxfId="149" priority="55" operator="equal">
      <formula>"AP"</formula>
    </cfRule>
    <cfRule type="cellIs" dxfId="148" priority="56" operator="equal">
      <formula>"NC"</formula>
    </cfRule>
  </conditionalFormatting>
  <conditionalFormatting sqref="P20">
    <cfRule type="cellIs" dxfId="147" priority="49" operator="equal">
      <formula>"G"</formula>
    </cfRule>
    <cfRule type="cellIs" dxfId="146" priority="50" operator="equal">
      <formula>"R"</formula>
    </cfRule>
    <cfRule type="cellIs" dxfId="145" priority="51" operator="equal">
      <formula>"A"</formula>
    </cfRule>
    <cfRule type="cellIs" dxfId="144" priority="52" operator="equal">
      <formula>"B"</formula>
    </cfRule>
  </conditionalFormatting>
  <conditionalFormatting sqref="F22">
    <cfRule type="cellIs" dxfId="143" priority="45" operator="equal">
      <formula>"G"</formula>
    </cfRule>
    <cfRule type="cellIs" dxfId="142" priority="46" operator="equal">
      <formula>"R"</formula>
    </cfRule>
    <cfRule type="cellIs" dxfId="141" priority="47" operator="equal">
      <formula>"A"</formula>
    </cfRule>
    <cfRule type="cellIs" dxfId="140" priority="48" operator="equal">
      <formula>"B"</formula>
    </cfRule>
  </conditionalFormatting>
  <conditionalFormatting sqref="N22">
    <cfRule type="cellIs" dxfId="139" priority="41" operator="equal">
      <formula>"AG"</formula>
    </cfRule>
    <cfRule type="cellIs" dxfId="138" priority="42" operator="equal">
      <formula>"NA"</formula>
    </cfRule>
    <cfRule type="cellIs" dxfId="137" priority="43" operator="equal">
      <formula>"AP"</formula>
    </cfRule>
    <cfRule type="cellIs" dxfId="136" priority="44" operator="equal">
      <formula>"NC"</formula>
    </cfRule>
  </conditionalFormatting>
  <conditionalFormatting sqref="H22">
    <cfRule type="cellIs" dxfId="135" priority="37" operator="equal">
      <formula>"AG"</formula>
    </cfRule>
    <cfRule type="cellIs" dxfId="134" priority="38" operator="equal">
      <formula>"NA"</formula>
    </cfRule>
    <cfRule type="cellIs" dxfId="133" priority="39" operator="equal">
      <formula>"AP"</formula>
    </cfRule>
    <cfRule type="cellIs" dxfId="132" priority="40" operator="equal">
      <formula>"NC"</formula>
    </cfRule>
  </conditionalFormatting>
  <conditionalFormatting sqref="J22">
    <cfRule type="cellIs" dxfId="131" priority="33" operator="equal">
      <formula>"AG"</formula>
    </cfRule>
    <cfRule type="cellIs" dxfId="130" priority="34" operator="equal">
      <formula>"NA"</formula>
    </cfRule>
    <cfRule type="cellIs" dxfId="129" priority="35" operator="equal">
      <formula>"AP"</formula>
    </cfRule>
    <cfRule type="cellIs" dxfId="128" priority="36" operator="equal">
      <formula>"NC"</formula>
    </cfRule>
  </conditionalFormatting>
  <conditionalFormatting sqref="L22">
    <cfRule type="cellIs" dxfId="127" priority="29" operator="equal">
      <formula>"AG"</formula>
    </cfRule>
    <cfRule type="cellIs" dxfId="126" priority="30" operator="equal">
      <formula>"NA"</formula>
    </cfRule>
    <cfRule type="cellIs" dxfId="125" priority="31" operator="equal">
      <formula>"AP"</formula>
    </cfRule>
    <cfRule type="cellIs" dxfId="124" priority="32" operator="equal">
      <formula>"NC"</formula>
    </cfRule>
  </conditionalFormatting>
  <conditionalFormatting sqref="P22">
    <cfRule type="cellIs" dxfId="123" priority="25" operator="equal">
      <formula>"G"</formula>
    </cfRule>
    <cfRule type="cellIs" dxfId="122" priority="26" operator="equal">
      <formula>"R"</formula>
    </cfRule>
    <cfRule type="cellIs" dxfId="121" priority="27" operator="equal">
      <formula>"A"</formula>
    </cfRule>
    <cfRule type="cellIs" dxfId="120" priority="28" operator="equal">
      <formula>"B"</formula>
    </cfRule>
  </conditionalFormatting>
  <conditionalFormatting sqref="F30">
    <cfRule type="cellIs" dxfId="119" priority="21" operator="equal">
      <formula>"G"</formula>
    </cfRule>
    <cfRule type="cellIs" dxfId="118" priority="22" operator="equal">
      <formula>"R"</formula>
    </cfRule>
    <cfRule type="cellIs" dxfId="117" priority="23" operator="equal">
      <formula>"A"</formula>
    </cfRule>
    <cfRule type="cellIs" dxfId="116" priority="24" operator="equal">
      <formula>"B"</formula>
    </cfRule>
  </conditionalFormatting>
  <conditionalFormatting sqref="N30">
    <cfRule type="cellIs" dxfId="115" priority="17" operator="equal">
      <formula>"AG"</formula>
    </cfRule>
    <cfRule type="cellIs" dxfId="114" priority="18" operator="equal">
      <formula>"NA"</formula>
    </cfRule>
    <cfRule type="cellIs" dxfId="113" priority="19" operator="equal">
      <formula>"AP"</formula>
    </cfRule>
    <cfRule type="cellIs" dxfId="112" priority="20" operator="equal">
      <formula>"NC"</formula>
    </cfRule>
  </conditionalFormatting>
  <conditionalFormatting sqref="H30">
    <cfRule type="cellIs" dxfId="111" priority="13" operator="equal">
      <formula>"AG"</formula>
    </cfRule>
    <cfRule type="cellIs" dxfId="110" priority="14" operator="equal">
      <formula>"NA"</formula>
    </cfRule>
    <cfRule type="cellIs" dxfId="109" priority="15" operator="equal">
      <formula>"AP"</formula>
    </cfRule>
    <cfRule type="cellIs" dxfId="108" priority="16" operator="equal">
      <formula>"NC"</formula>
    </cfRule>
  </conditionalFormatting>
  <conditionalFormatting sqref="J30">
    <cfRule type="cellIs" dxfId="107" priority="9" operator="equal">
      <formula>"AG"</formula>
    </cfRule>
    <cfRule type="cellIs" dxfId="106" priority="10" operator="equal">
      <formula>"NA"</formula>
    </cfRule>
    <cfRule type="cellIs" dxfId="105" priority="11" operator="equal">
      <formula>"AP"</formula>
    </cfRule>
    <cfRule type="cellIs" dxfId="104" priority="12" operator="equal">
      <formula>"NC"</formula>
    </cfRule>
  </conditionalFormatting>
  <conditionalFormatting sqref="L30">
    <cfRule type="cellIs" dxfId="103" priority="5" operator="equal">
      <formula>"AG"</formula>
    </cfRule>
    <cfRule type="cellIs" dxfId="102" priority="6" operator="equal">
      <formula>"NA"</formula>
    </cfRule>
    <cfRule type="cellIs" dxfId="101" priority="7" operator="equal">
      <formula>"AP"</formula>
    </cfRule>
    <cfRule type="cellIs" dxfId="100" priority="8" operator="equal">
      <formula>"NC"</formula>
    </cfRule>
  </conditionalFormatting>
  <conditionalFormatting sqref="P30">
    <cfRule type="cellIs" dxfId="99" priority="1" operator="equal">
      <formula>"G"</formula>
    </cfRule>
    <cfRule type="cellIs" dxfId="98" priority="2" operator="equal">
      <formula>"R"</formula>
    </cfRule>
    <cfRule type="cellIs" dxfId="97" priority="3" operator="equal">
      <formula>"A"</formula>
    </cfRule>
    <cfRule type="cellIs" dxfId="96"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A20" sqref="A20"/>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261" t="s">
        <v>256</v>
      </c>
      <c r="J1" s="262"/>
      <c r="K1" s="265" t="s">
        <v>257</v>
      </c>
      <c r="L1" s="266"/>
      <c r="M1" s="269" t="s">
        <v>258</v>
      </c>
      <c r="N1" s="270"/>
      <c r="O1" s="273" t="s">
        <v>255</v>
      </c>
      <c r="P1" s="274"/>
    </row>
    <row r="2" spans="1:17" ht="14.65" thickBot="1" x14ac:dyDescent="0.5">
      <c r="A2" s="1" t="str">
        <f>+Master!A2</f>
        <v>v12 (07.09.20)</v>
      </c>
      <c r="I2" s="263"/>
      <c r="J2" s="264"/>
      <c r="K2" s="267"/>
      <c r="L2" s="268"/>
      <c r="M2" s="271"/>
      <c r="N2" s="272"/>
      <c r="O2" s="275"/>
      <c r="P2" s="276"/>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95" priority="149" operator="equal">
      <formula>"G"</formula>
    </cfRule>
    <cfRule type="cellIs" dxfId="94" priority="150" operator="equal">
      <formula>"R"</formula>
    </cfRule>
    <cfRule type="cellIs" dxfId="93" priority="151" operator="equal">
      <formula>"A"</formula>
    </cfRule>
    <cfRule type="cellIs" dxfId="92" priority="152" operator="equal">
      <formula>"B"</formula>
    </cfRule>
  </conditionalFormatting>
  <conditionalFormatting sqref="M21:M22 K21:K22 I21:I22 O21:O22 M14:M19 K14:K19 I14:I19 O14:O19 O4:O10 I4:I10 K4:K10 M4:M10">
    <cfRule type="cellIs" dxfId="91" priority="145" operator="equal">
      <formula>"AG"</formula>
    </cfRule>
    <cfRule type="cellIs" dxfId="90" priority="146" operator="equal">
      <formula>"NA"</formula>
    </cfRule>
    <cfRule type="cellIs" dxfId="89" priority="147" operator="equal">
      <formula>"AP"</formula>
    </cfRule>
    <cfRule type="cellIs" dxfId="88" priority="148" operator="equal">
      <formula>"NC"</formula>
    </cfRule>
  </conditionalFormatting>
  <conditionalFormatting sqref="Q20">
    <cfRule type="cellIs" dxfId="87" priority="9" operator="equal">
      <formula>"G"</formula>
    </cfRule>
    <cfRule type="cellIs" dxfId="86" priority="10" operator="equal">
      <formula>"R"</formula>
    </cfRule>
    <cfRule type="cellIs" dxfId="85" priority="11" operator="equal">
      <formula>"A"</formula>
    </cfRule>
    <cfRule type="cellIs" dxfId="84" priority="12" operator="equal">
      <formula>"B"</formula>
    </cfRule>
  </conditionalFormatting>
  <conditionalFormatting sqref="G20">
    <cfRule type="cellIs" dxfId="83" priority="29" operator="equal">
      <formula>"G"</formula>
    </cfRule>
    <cfRule type="cellIs" dxfId="82" priority="30" operator="equal">
      <formula>"R"</formula>
    </cfRule>
    <cfRule type="cellIs" dxfId="81" priority="31" operator="equal">
      <formula>"A"</formula>
    </cfRule>
    <cfRule type="cellIs" dxfId="80" priority="32" operator="equal">
      <formula>"B"</formula>
    </cfRule>
  </conditionalFormatting>
  <conditionalFormatting sqref="O20">
    <cfRule type="cellIs" dxfId="79" priority="25" operator="equal">
      <formula>"AG"</formula>
    </cfRule>
    <cfRule type="cellIs" dxfId="78" priority="26" operator="equal">
      <formula>"NA"</formula>
    </cfRule>
    <cfRule type="cellIs" dxfId="77" priority="27" operator="equal">
      <formula>"AP"</formula>
    </cfRule>
    <cfRule type="cellIs" dxfId="76" priority="28" operator="equal">
      <formula>"NC"</formula>
    </cfRule>
  </conditionalFormatting>
  <conditionalFormatting sqref="I20">
    <cfRule type="cellIs" dxfId="75" priority="21" operator="equal">
      <formula>"AG"</formula>
    </cfRule>
    <cfRule type="cellIs" dxfId="74" priority="22" operator="equal">
      <formula>"NA"</formula>
    </cfRule>
    <cfRule type="cellIs" dxfId="73" priority="23" operator="equal">
      <formula>"AP"</formula>
    </cfRule>
    <cfRule type="cellIs" dxfId="72" priority="24" operator="equal">
      <formula>"NC"</formula>
    </cfRule>
  </conditionalFormatting>
  <conditionalFormatting sqref="K20">
    <cfRule type="cellIs" dxfId="71" priority="17" operator="equal">
      <formula>"AG"</formula>
    </cfRule>
    <cfRule type="cellIs" dxfId="70" priority="18" operator="equal">
      <formula>"NA"</formula>
    </cfRule>
    <cfRule type="cellIs" dxfId="69" priority="19" operator="equal">
      <formula>"AP"</formula>
    </cfRule>
    <cfRule type="cellIs" dxfId="68" priority="20" operator="equal">
      <formula>"NC"</formula>
    </cfRule>
  </conditionalFormatting>
  <conditionalFormatting sqref="M20">
    <cfRule type="cellIs" dxfId="67" priority="13" operator="equal">
      <formula>"AG"</formula>
    </cfRule>
    <cfRule type="cellIs" dxfId="66" priority="14" operator="equal">
      <formula>"NA"</formula>
    </cfRule>
    <cfRule type="cellIs" dxfId="65" priority="15" operator="equal">
      <formula>"AP"</formula>
    </cfRule>
    <cfRule type="cellIs" dxfId="64" priority="16" operator="equal">
      <formula>"NC"</formula>
    </cfRule>
  </conditionalFormatting>
  <conditionalFormatting sqref="O11:O13 I11:I13 K11:K13 M11:M13">
    <cfRule type="cellIs" dxfId="63" priority="5" operator="equal">
      <formula>"AG"</formula>
    </cfRule>
    <cfRule type="cellIs" dxfId="62" priority="6" operator="equal">
      <formula>"NA"</formula>
    </cfRule>
    <cfRule type="cellIs" dxfId="61" priority="7" operator="equal">
      <formula>"AP"</formula>
    </cfRule>
    <cfRule type="cellIs" dxfId="60" priority="8" operator="equal">
      <formula>"NC"</formula>
    </cfRule>
  </conditionalFormatting>
  <conditionalFormatting sqref="G11:G13">
    <cfRule type="cellIs" dxfId="59" priority="1" operator="equal">
      <formula>"G"</formula>
    </cfRule>
    <cfRule type="cellIs" dxfId="58" priority="2" operator="equal">
      <formula>"R"</formula>
    </cfRule>
    <cfRule type="cellIs" dxfId="57" priority="3" operator="equal">
      <formula>"A"</formula>
    </cfRule>
    <cfRule type="cellIs" dxfId="56"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97DD-2CFC-4282-87FE-015908FEE3EF}">
  <sheetPr>
    <pageSetUpPr fitToPage="1"/>
  </sheetPr>
  <dimension ref="A1:Z30"/>
  <sheetViews>
    <sheetView zoomScale="90" zoomScaleNormal="90" workbookViewId="0">
      <pane ySplit="3" topLeftCell="A4" activePane="bottomLeft" state="frozen"/>
      <selection pane="bottomLeft" activeCell="A5" sqref="A5"/>
    </sheetView>
  </sheetViews>
  <sheetFormatPr defaultRowHeight="14.25" x14ac:dyDescent="0.45"/>
  <cols>
    <col min="1" max="1" width="14.265625" style="1" customWidth="1"/>
    <col min="2" max="2" width="34.53125" style="1" customWidth="1"/>
    <col min="3" max="3" width="13.86328125" style="1" customWidth="1"/>
    <col min="4" max="4" width="57" style="1" customWidth="1"/>
    <col min="5" max="5" width="69.73046875" style="1" customWidth="1"/>
    <col min="6" max="6" width="57" style="1" customWidth="1"/>
    <col min="7" max="7" width="20.86328125" customWidth="1"/>
    <col min="8" max="8" width="6.6640625"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25" max="26" width="43.06640625" customWidth="1"/>
  </cols>
  <sheetData>
    <row r="1" spans="1:26" ht="25.5" x14ac:dyDescent="0.45">
      <c r="A1" s="130" t="s">
        <v>385</v>
      </c>
      <c r="B1" s="2"/>
      <c r="C1" s="2"/>
      <c r="D1" s="2"/>
      <c r="F1" s="2"/>
      <c r="I1" s="261" t="s">
        <v>256</v>
      </c>
      <c r="J1" s="262"/>
      <c r="K1" s="265" t="s">
        <v>257</v>
      </c>
      <c r="L1" s="266"/>
      <c r="M1" s="269" t="s">
        <v>258</v>
      </c>
      <c r="N1" s="270"/>
      <c r="O1" s="273" t="s">
        <v>255</v>
      </c>
      <c r="P1" s="274"/>
    </row>
    <row r="2" spans="1:26" ht="14.65" thickBot="1" x14ac:dyDescent="0.5">
      <c r="A2" s="1" t="str">
        <f>+Master!A2</f>
        <v>v12 (07.09.20)</v>
      </c>
      <c r="I2" s="263"/>
      <c r="J2" s="264"/>
      <c r="K2" s="267"/>
      <c r="L2" s="268"/>
      <c r="M2" s="271"/>
      <c r="N2" s="272"/>
      <c r="O2" s="275"/>
      <c r="P2" s="276"/>
    </row>
    <row r="3" spans="1:26" ht="28.9" thickTop="1" x14ac:dyDescent="0.45">
      <c r="A3" s="90" t="s">
        <v>0</v>
      </c>
      <c r="B3" s="91" t="s">
        <v>221</v>
      </c>
      <c r="C3" s="91" t="s">
        <v>471</v>
      </c>
      <c r="D3" s="91" t="s">
        <v>156</v>
      </c>
      <c r="E3" s="92" t="s">
        <v>155</v>
      </c>
      <c r="F3" s="91" t="s">
        <v>412</v>
      </c>
      <c r="G3" s="110" t="s">
        <v>414</v>
      </c>
      <c r="H3" s="149"/>
      <c r="I3" s="96" t="s">
        <v>224</v>
      </c>
      <c r="J3" s="97" t="s">
        <v>223</v>
      </c>
      <c r="K3" s="96" t="s">
        <v>224</v>
      </c>
      <c r="L3" s="97" t="s">
        <v>223</v>
      </c>
      <c r="M3" s="96" t="s">
        <v>224</v>
      </c>
      <c r="N3" s="97" t="s">
        <v>223</v>
      </c>
      <c r="O3" s="96" t="s">
        <v>224</v>
      </c>
      <c r="P3" s="97" t="s">
        <v>223</v>
      </c>
      <c r="R3" s="167" t="s">
        <v>256</v>
      </c>
      <c r="S3" s="168" t="s">
        <v>257</v>
      </c>
      <c r="T3" s="168" t="s">
        <v>258</v>
      </c>
      <c r="U3" s="169" t="s">
        <v>431</v>
      </c>
      <c r="V3" s="165" t="s">
        <v>432</v>
      </c>
      <c r="W3" s="166" t="s">
        <v>433</v>
      </c>
      <c r="Y3" s="180" t="s">
        <v>458</v>
      </c>
      <c r="Z3" s="180" t="s">
        <v>472</v>
      </c>
    </row>
    <row r="4" spans="1:26" ht="115.9" customHeight="1" thickBot="1" x14ac:dyDescent="0.5">
      <c r="A4" s="192" t="s">
        <v>22</v>
      </c>
      <c r="B4" s="193" t="s">
        <v>398</v>
      </c>
      <c r="C4" s="193"/>
      <c r="D4" s="193" t="s">
        <v>199</v>
      </c>
      <c r="E4" s="194" t="s">
        <v>404</v>
      </c>
      <c r="F4" s="193" t="s">
        <v>413</v>
      </c>
      <c r="G4" s="195" t="s">
        <v>244</v>
      </c>
      <c r="H4" s="196"/>
      <c r="I4" s="197" t="s">
        <v>352</v>
      </c>
      <c r="J4" s="198" t="s">
        <v>316</v>
      </c>
      <c r="K4" s="197" t="s">
        <v>270</v>
      </c>
      <c r="L4" s="198" t="s">
        <v>364</v>
      </c>
      <c r="M4" s="208" t="s">
        <v>270</v>
      </c>
      <c r="N4" s="209" t="s">
        <v>356</v>
      </c>
      <c r="O4" s="197" t="s">
        <v>268</v>
      </c>
      <c r="P4" s="199" t="s">
        <v>277</v>
      </c>
      <c r="Q4" s="200"/>
      <c r="R4" s="201">
        <f t="shared" ref="R4:R19" si="0">IF(I4="AG",2,IF(I4="AP",1,IF(I4="NA",-1,0)))</f>
        <v>0</v>
      </c>
      <c r="S4" s="202">
        <f t="shared" ref="S4:S19" si="1">IF(K4="AG",2,IF(K4="AP",1,IF(K4="NA",-1,0)))</f>
        <v>-1</v>
      </c>
      <c r="T4" s="202">
        <f t="shared" ref="T4:T19" si="2">IF(M4="AG",2,IF(M4="AP",1,IF(M4="NA",-1,0)))</f>
        <v>-1</v>
      </c>
      <c r="U4" s="203">
        <f t="shared" ref="U4:U19" si="3">IF(O4="AG",2,IF(O4="AP",1,IF(O4="NA",-1,0)))</f>
        <v>1</v>
      </c>
      <c r="V4" s="210">
        <f t="shared" ref="V4:V19" si="4">SUM(R4:U4)</f>
        <v>-1</v>
      </c>
      <c r="W4" s="205">
        <f t="shared" ref="W4:W19" si="5">_xlfn.MODE.SNGL(R4:U4)</f>
        <v>-1</v>
      </c>
      <c r="X4" s="206" t="s">
        <v>434</v>
      </c>
      <c r="Y4" s="211" t="s">
        <v>440</v>
      </c>
      <c r="Z4" s="211"/>
    </row>
    <row r="5" spans="1:26" ht="150.75" customHeight="1" x14ac:dyDescent="0.45">
      <c r="A5" s="192" t="s">
        <v>31</v>
      </c>
      <c r="B5" s="193" t="s">
        <v>398</v>
      </c>
      <c r="C5" s="193"/>
      <c r="D5" s="193" t="s">
        <v>134</v>
      </c>
      <c r="E5" s="194" t="s">
        <v>396</v>
      </c>
      <c r="F5" s="193" t="s">
        <v>389</v>
      </c>
      <c r="G5" s="195" t="s">
        <v>244</v>
      </c>
      <c r="H5" s="196"/>
      <c r="I5" s="197" t="s">
        <v>352</v>
      </c>
      <c r="J5" s="198" t="s">
        <v>320</v>
      </c>
      <c r="K5" s="197" t="s">
        <v>266</v>
      </c>
      <c r="L5" s="198" t="s">
        <v>267</v>
      </c>
      <c r="M5" s="197" t="s">
        <v>268</v>
      </c>
      <c r="N5" s="198" t="s">
        <v>417</v>
      </c>
      <c r="O5" s="197" t="s">
        <v>268</v>
      </c>
      <c r="P5" s="199" t="s">
        <v>279</v>
      </c>
      <c r="Q5" s="200"/>
      <c r="R5" s="201">
        <f t="shared" si="0"/>
        <v>0</v>
      </c>
      <c r="S5" s="202">
        <f t="shared" si="1"/>
        <v>2</v>
      </c>
      <c r="T5" s="202">
        <f t="shared" si="2"/>
        <v>1</v>
      </c>
      <c r="U5" s="203">
        <f t="shared" si="3"/>
        <v>1</v>
      </c>
      <c r="V5" s="204">
        <f t="shared" si="4"/>
        <v>4</v>
      </c>
      <c r="W5" s="205">
        <f t="shared" si="5"/>
        <v>1</v>
      </c>
      <c r="X5" s="206" t="s">
        <v>434</v>
      </c>
      <c r="Y5" s="207" t="s">
        <v>438</v>
      </c>
      <c r="Z5" s="207" t="s">
        <v>473</v>
      </c>
    </row>
    <row r="6" spans="1:26" ht="104.25" customHeight="1" x14ac:dyDescent="0.45">
      <c r="A6" s="192" t="s">
        <v>52</v>
      </c>
      <c r="B6" s="193" t="s">
        <v>398</v>
      </c>
      <c r="C6" s="193"/>
      <c r="D6" s="193" t="s">
        <v>185</v>
      </c>
      <c r="E6" s="193" t="s">
        <v>53</v>
      </c>
      <c r="F6" s="193" t="s">
        <v>392</v>
      </c>
      <c r="G6" s="195" t="s">
        <v>242</v>
      </c>
      <c r="H6" s="196"/>
      <c r="I6" s="197" t="s">
        <v>352</v>
      </c>
      <c r="J6" s="198" t="s">
        <v>328</v>
      </c>
      <c r="K6" s="197" t="s">
        <v>266</v>
      </c>
      <c r="L6" s="198" t="s">
        <v>369</v>
      </c>
      <c r="M6" s="197"/>
      <c r="N6" s="198" t="s">
        <v>419</v>
      </c>
      <c r="O6" s="197" t="s">
        <v>268</v>
      </c>
      <c r="P6" s="199" t="s">
        <v>259</v>
      </c>
      <c r="Q6" s="200"/>
      <c r="R6" s="201">
        <f t="shared" si="0"/>
        <v>0</v>
      </c>
      <c r="S6" s="202">
        <f t="shared" si="1"/>
        <v>2</v>
      </c>
      <c r="T6" s="202">
        <f t="shared" si="2"/>
        <v>0</v>
      </c>
      <c r="U6" s="203">
        <f t="shared" si="3"/>
        <v>1</v>
      </c>
      <c r="V6" s="210">
        <f t="shared" si="4"/>
        <v>3</v>
      </c>
      <c r="W6" s="205">
        <f t="shared" si="5"/>
        <v>0</v>
      </c>
      <c r="X6" s="206" t="s">
        <v>435</v>
      </c>
      <c r="Y6" s="211" t="s">
        <v>441</v>
      </c>
      <c r="Z6" s="211"/>
    </row>
    <row r="7" spans="1:26" ht="135.4" customHeight="1" x14ac:dyDescent="0.45">
      <c r="A7" s="192" t="s">
        <v>55</v>
      </c>
      <c r="B7" s="193" t="s">
        <v>398</v>
      </c>
      <c r="C7" s="193"/>
      <c r="D7" s="193" t="s">
        <v>56</v>
      </c>
      <c r="E7" s="194" t="s">
        <v>397</v>
      </c>
      <c r="F7" s="193" t="s">
        <v>393</v>
      </c>
      <c r="G7" s="195" t="s">
        <v>244</v>
      </c>
      <c r="H7" s="196"/>
      <c r="I7" s="197" t="s">
        <v>270</v>
      </c>
      <c r="J7" s="198" t="s">
        <v>329</v>
      </c>
      <c r="K7" s="197" t="s">
        <v>268</v>
      </c>
      <c r="L7" s="198" t="s">
        <v>371</v>
      </c>
      <c r="M7" s="197"/>
      <c r="N7" s="212"/>
      <c r="O7" s="197" t="s">
        <v>266</v>
      </c>
      <c r="P7" s="199" t="s">
        <v>278</v>
      </c>
      <c r="Q7" s="200"/>
      <c r="R7" s="201">
        <f t="shared" si="0"/>
        <v>-1</v>
      </c>
      <c r="S7" s="202">
        <f t="shared" si="1"/>
        <v>1</v>
      </c>
      <c r="T7" s="202">
        <f t="shared" si="2"/>
        <v>0</v>
      </c>
      <c r="U7" s="203">
        <f t="shared" si="3"/>
        <v>2</v>
      </c>
      <c r="V7" s="204">
        <f t="shared" si="4"/>
        <v>2</v>
      </c>
      <c r="W7" s="205" t="e">
        <f>_xlfn.MODE.SNGL(R7:U7)</f>
        <v>#N/A</v>
      </c>
      <c r="X7" s="206" t="s">
        <v>434</v>
      </c>
      <c r="Y7" s="207" t="s">
        <v>442</v>
      </c>
      <c r="Z7" s="211" t="s">
        <v>476</v>
      </c>
    </row>
    <row r="8" spans="1:26" ht="140.65" customHeight="1" x14ac:dyDescent="0.45">
      <c r="A8" s="192" t="s">
        <v>64</v>
      </c>
      <c r="B8" s="193" t="s">
        <v>398</v>
      </c>
      <c r="C8" s="193"/>
      <c r="D8" s="193" t="s">
        <v>165</v>
      </c>
      <c r="E8" s="193" t="s">
        <v>140</v>
      </c>
      <c r="F8" s="193" t="s">
        <v>413</v>
      </c>
      <c r="G8" s="195" t="s">
        <v>244</v>
      </c>
      <c r="H8" s="196"/>
      <c r="I8" s="197" t="s">
        <v>268</v>
      </c>
      <c r="J8" s="198" t="s">
        <v>331</v>
      </c>
      <c r="K8" s="197"/>
      <c r="L8" s="198"/>
      <c r="M8" s="197" t="s">
        <v>268</v>
      </c>
      <c r="N8" s="198" t="s">
        <v>420</v>
      </c>
      <c r="O8" s="197" t="s">
        <v>270</v>
      </c>
      <c r="P8" s="199" t="s">
        <v>289</v>
      </c>
      <c r="Q8" s="200"/>
      <c r="R8" s="201">
        <f t="shared" si="0"/>
        <v>1</v>
      </c>
      <c r="S8" s="202">
        <f t="shared" si="1"/>
        <v>0</v>
      </c>
      <c r="T8" s="202">
        <f t="shared" si="2"/>
        <v>1</v>
      </c>
      <c r="U8" s="203">
        <f t="shared" si="3"/>
        <v>-1</v>
      </c>
      <c r="V8" s="210">
        <f t="shared" si="4"/>
        <v>1</v>
      </c>
      <c r="W8" s="205">
        <f t="shared" si="5"/>
        <v>1</v>
      </c>
      <c r="X8" s="206" t="s">
        <v>434</v>
      </c>
      <c r="Y8" s="207" t="s">
        <v>443</v>
      </c>
      <c r="Z8" s="207"/>
    </row>
    <row r="9" spans="1:26" ht="128.25" x14ac:dyDescent="0.45">
      <c r="A9" s="192" t="s">
        <v>71</v>
      </c>
      <c r="B9" s="193" t="s">
        <v>398</v>
      </c>
      <c r="C9" s="193"/>
      <c r="D9" s="193" t="s">
        <v>177</v>
      </c>
      <c r="E9" s="194" t="s">
        <v>400</v>
      </c>
      <c r="F9" s="193" t="s">
        <v>413</v>
      </c>
      <c r="G9" s="195" t="s">
        <v>244</v>
      </c>
      <c r="H9" s="196"/>
      <c r="I9" s="197" t="s">
        <v>270</v>
      </c>
      <c r="J9" s="198" t="s">
        <v>334</v>
      </c>
      <c r="K9" s="197"/>
      <c r="L9" s="198"/>
      <c r="M9" s="197" t="s">
        <v>266</v>
      </c>
      <c r="N9" s="198" t="s">
        <v>422</v>
      </c>
      <c r="O9" s="197" t="s">
        <v>266</v>
      </c>
      <c r="P9" s="199" t="s">
        <v>291</v>
      </c>
      <c r="Q9" s="200"/>
      <c r="R9" s="201">
        <f t="shared" si="0"/>
        <v>-1</v>
      </c>
      <c r="S9" s="202">
        <f t="shared" si="1"/>
        <v>0</v>
      </c>
      <c r="T9" s="202">
        <f t="shared" si="2"/>
        <v>2</v>
      </c>
      <c r="U9" s="203">
        <f t="shared" si="3"/>
        <v>2</v>
      </c>
      <c r="V9" s="204">
        <f t="shared" si="4"/>
        <v>3</v>
      </c>
      <c r="W9" s="205">
        <f t="shared" si="5"/>
        <v>2</v>
      </c>
      <c r="X9" s="206" t="s">
        <v>434</v>
      </c>
      <c r="Y9" s="207" t="s">
        <v>444</v>
      </c>
      <c r="Z9" s="211" t="s">
        <v>478</v>
      </c>
    </row>
    <row r="10" spans="1:26" ht="99.75" x14ac:dyDescent="0.45">
      <c r="A10" s="216" t="s">
        <v>11</v>
      </c>
      <c r="B10" s="217" t="s">
        <v>398</v>
      </c>
      <c r="C10" s="217"/>
      <c r="D10" s="217" t="s">
        <v>205</v>
      </c>
      <c r="E10" s="217" t="s">
        <v>12</v>
      </c>
      <c r="F10" s="217" t="s">
        <v>394</v>
      </c>
      <c r="G10" s="195" t="s">
        <v>243</v>
      </c>
      <c r="H10" s="196"/>
      <c r="I10" s="197" t="s">
        <v>352</v>
      </c>
      <c r="J10" s="198" t="s">
        <v>336</v>
      </c>
      <c r="K10" s="197"/>
      <c r="L10" s="218"/>
      <c r="M10" s="197" t="s">
        <v>266</v>
      </c>
      <c r="N10" s="198" t="s">
        <v>423</v>
      </c>
      <c r="O10" s="197" t="s">
        <v>266</v>
      </c>
      <c r="P10" s="198" t="s">
        <v>293</v>
      </c>
      <c r="Q10" s="200"/>
      <c r="R10" s="201">
        <f t="shared" si="0"/>
        <v>0</v>
      </c>
      <c r="S10" s="202">
        <f t="shared" si="1"/>
        <v>0</v>
      </c>
      <c r="T10" s="202">
        <f t="shared" si="2"/>
        <v>2</v>
      </c>
      <c r="U10" s="203">
        <f t="shared" si="3"/>
        <v>2</v>
      </c>
      <c r="V10" s="210">
        <f t="shared" si="4"/>
        <v>4</v>
      </c>
      <c r="W10" s="205">
        <f t="shared" si="5"/>
        <v>0</v>
      </c>
      <c r="X10" s="206" t="s">
        <v>434</v>
      </c>
      <c r="Y10" s="211" t="s">
        <v>445</v>
      </c>
      <c r="Z10" s="211"/>
    </row>
    <row r="11" spans="1:26" ht="99.75" x14ac:dyDescent="0.45">
      <c r="A11" s="27" t="s">
        <v>74</v>
      </c>
      <c r="B11" s="3" t="s">
        <v>398</v>
      </c>
      <c r="C11" s="3"/>
      <c r="D11" s="3" t="s">
        <v>192</v>
      </c>
      <c r="E11" s="153" t="s">
        <v>415</v>
      </c>
      <c r="F11" s="3" t="s">
        <v>413</v>
      </c>
      <c r="G11" s="114" t="s">
        <v>242</v>
      </c>
      <c r="H11" s="150"/>
      <c r="I11" s="159" t="s">
        <v>352</v>
      </c>
      <c r="J11" s="161" t="s">
        <v>339</v>
      </c>
      <c r="K11" s="159"/>
      <c r="L11" s="16"/>
      <c r="M11" s="159" t="s">
        <v>266</v>
      </c>
      <c r="N11" s="161" t="s">
        <v>425</v>
      </c>
      <c r="O11" s="159" t="s">
        <v>268</v>
      </c>
      <c r="P11" s="161" t="s">
        <v>299</v>
      </c>
      <c r="R11" s="171">
        <f t="shared" si="0"/>
        <v>0</v>
      </c>
      <c r="S11" s="172">
        <f t="shared" si="1"/>
        <v>0</v>
      </c>
      <c r="T11" s="172">
        <f t="shared" si="2"/>
        <v>2</v>
      </c>
      <c r="U11" s="173">
        <f t="shared" si="3"/>
        <v>1</v>
      </c>
      <c r="V11" s="174">
        <f t="shared" si="4"/>
        <v>3</v>
      </c>
      <c r="W11" s="176">
        <f t="shared" si="5"/>
        <v>0</v>
      </c>
      <c r="X11" s="170" t="s">
        <v>434</v>
      </c>
      <c r="Y11" s="182" t="s">
        <v>447</v>
      </c>
      <c r="Z11" s="182" t="s">
        <v>447</v>
      </c>
    </row>
    <row r="12" spans="1:26" ht="85.5" x14ac:dyDescent="0.45">
      <c r="A12" s="216" t="s">
        <v>4</v>
      </c>
      <c r="B12" s="217" t="s">
        <v>395</v>
      </c>
      <c r="C12" s="217"/>
      <c r="D12" s="217" t="s">
        <v>2</v>
      </c>
      <c r="E12" s="217" t="s">
        <v>189</v>
      </c>
      <c r="F12" s="217" t="s">
        <v>413</v>
      </c>
      <c r="G12" s="222" t="s">
        <v>242</v>
      </c>
      <c r="H12" s="223"/>
      <c r="I12" s="197" t="s">
        <v>352</v>
      </c>
      <c r="J12" s="198" t="s">
        <v>348</v>
      </c>
      <c r="K12" s="197" t="s">
        <v>266</v>
      </c>
      <c r="L12" s="224" t="s">
        <v>267</v>
      </c>
      <c r="M12" s="197" t="s">
        <v>266</v>
      </c>
      <c r="N12" s="198" t="s">
        <v>426</v>
      </c>
      <c r="O12" s="197" t="s">
        <v>268</v>
      </c>
      <c r="P12" s="198" t="s">
        <v>260</v>
      </c>
      <c r="Q12" s="200"/>
      <c r="R12" s="201">
        <f t="shared" si="0"/>
        <v>0</v>
      </c>
      <c r="S12" s="202">
        <f t="shared" si="1"/>
        <v>2</v>
      </c>
      <c r="T12" s="202">
        <f t="shared" si="2"/>
        <v>2</v>
      </c>
      <c r="U12" s="203">
        <f t="shared" si="3"/>
        <v>1</v>
      </c>
      <c r="V12" s="204">
        <f t="shared" si="4"/>
        <v>5</v>
      </c>
      <c r="W12" s="205">
        <f t="shared" si="5"/>
        <v>2</v>
      </c>
      <c r="X12" s="206" t="s">
        <v>434</v>
      </c>
      <c r="Y12" s="211" t="s">
        <v>449</v>
      </c>
      <c r="Z12" s="211"/>
    </row>
    <row r="13" spans="1:26" ht="85.9" thickBot="1" x14ac:dyDescent="0.5">
      <c r="A13" s="225" t="s">
        <v>5</v>
      </c>
      <c r="B13" s="226" t="s">
        <v>395</v>
      </c>
      <c r="C13" s="226"/>
      <c r="D13" s="226" t="s">
        <v>159</v>
      </c>
      <c r="E13" s="226" t="s">
        <v>191</v>
      </c>
      <c r="F13" s="226" t="s">
        <v>413</v>
      </c>
      <c r="G13" s="227" t="s">
        <v>242</v>
      </c>
      <c r="H13" s="228"/>
      <c r="I13" s="208" t="s">
        <v>352</v>
      </c>
      <c r="J13" s="209" t="s">
        <v>306</v>
      </c>
      <c r="K13" s="208" t="s">
        <v>266</v>
      </c>
      <c r="L13" s="229" t="s">
        <v>267</v>
      </c>
      <c r="M13" s="197" t="s">
        <v>266</v>
      </c>
      <c r="N13" s="198" t="s">
        <v>427</v>
      </c>
      <c r="O13" s="208" t="s">
        <v>268</v>
      </c>
      <c r="P13" s="209" t="s">
        <v>262</v>
      </c>
      <c r="Q13" s="200"/>
      <c r="R13" s="201">
        <f t="shared" si="0"/>
        <v>0</v>
      </c>
      <c r="S13" s="202">
        <f t="shared" si="1"/>
        <v>2</v>
      </c>
      <c r="T13" s="202">
        <f t="shared" si="2"/>
        <v>2</v>
      </c>
      <c r="U13" s="203">
        <f t="shared" si="3"/>
        <v>1</v>
      </c>
      <c r="V13" s="204">
        <f t="shared" si="4"/>
        <v>5</v>
      </c>
      <c r="W13" s="205">
        <f t="shared" si="5"/>
        <v>2</v>
      </c>
      <c r="X13" s="206" t="s">
        <v>434</v>
      </c>
      <c r="Y13" s="211" t="s">
        <v>450</v>
      </c>
      <c r="Z13" s="211"/>
    </row>
    <row r="14" spans="1:26" ht="173.65" customHeight="1" x14ac:dyDescent="0.45">
      <c r="A14" s="230" t="s">
        <v>9</v>
      </c>
      <c r="B14" s="231" t="s">
        <v>395</v>
      </c>
      <c r="C14" s="231"/>
      <c r="D14" s="231" t="s">
        <v>192</v>
      </c>
      <c r="E14" s="231" t="s">
        <v>193</v>
      </c>
      <c r="F14" s="231" t="s">
        <v>413</v>
      </c>
      <c r="G14" s="232" t="s">
        <v>242</v>
      </c>
      <c r="H14" s="233"/>
      <c r="I14" s="234" t="s">
        <v>430</v>
      </c>
      <c r="J14" s="235" t="s">
        <v>309</v>
      </c>
      <c r="K14" s="234" t="s">
        <v>268</v>
      </c>
      <c r="L14" s="236" t="s">
        <v>360</v>
      </c>
      <c r="M14" s="197" t="s">
        <v>266</v>
      </c>
      <c r="N14" s="198" t="s">
        <v>354</v>
      </c>
      <c r="O14" s="234" t="s">
        <v>268</v>
      </c>
      <c r="P14" s="235" t="s">
        <v>264</v>
      </c>
      <c r="Q14" s="200"/>
      <c r="R14" s="201">
        <f t="shared" si="0"/>
        <v>0</v>
      </c>
      <c r="S14" s="202">
        <f t="shared" si="1"/>
        <v>1</v>
      </c>
      <c r="T14" s="202">
        <f t="shared" si="2"/>
        <v>2</v>
      </c>
      <c r="U14" s="203">
        <f t="shared" si="3"/>
        <v>1</v>
      </c>
      <c r="V14" s="204">
        <f t="shared" si="4"/>
        <v>4</v>
      </c>
      <c r="W14" s="205">
        <f t="shared" si="5"/>
        <v>1</v>
      </c>
      <c r="X14" s="206" t="s">
        <v>434</v>
      </c>
      <c r="Y14" s="211" t="s">
        <v>451</v>
      </c>
      <c r="Z14" s="211"/>
    </row>
    <row r="15" spans="1:26" ht="128.25" customHeight="1" thickBot="1" x14ac:dyDescent="0.5">
      <c r="A15" s="237" t="s">
        <v>17</v>
      </c>
      <c r="B15" s="238" t="s">
        <v>395</v>
      </c>
      <c r="C15" s="238"/>
      <c r="D15" s="238" t="s">
        <v>195</v>
      </c>
      <c r="E15" s="239" t="s">
        <v>402</v>
      </c>
      <c r="F15" s="238" t="s">
        <v>413</v>
      </c>
      <c r="G15" s="227" t="s">
        <v>244</v>
      </c>
      <c r="H15" s="228"/>
      <c r="I15" s="208" t="s">
        <v>352</v>
      </c>
      <c r="J15" s="209" t="s">
        <v>311</v>
      </c>
      <c r="K15" s="208" t="s">
        <v>266</v>
      </c>
      <c r="L15" s="209" t="s">
        <v>361</v>
      </c>
      <c r="M15" s="197" t="s">
        <v>266</v>
      </c>
      <c r="N15" s="198" t="s">
        <v>354</v>
      </c>
      <c r="O15" s="208" t="s">
        <v>266</v>
      </c>
      <c r="P15" s="240" t="s">
        <v>272</v>
      </c>
      <c r="Q15" s="200"/>
      <c r="R15" s="201">
        <f t="shared" si="0"/>
        <v>0</v>
      </c>
      <c r="S15" s="202">
        <f t="shared" si="1"/>
        <v>2</v>
      </c>
      <c r="T15" s="202">
        <f t="shared" si="2"/>
        <v>2</v>
      </c>
      <c r="U15" s="203">
        <f t="shared" si="3"/>
        <v>2</v>
      </c>
      <c r="V15" s="204">
        <f t="shared" si="4"/>
        <v>6</v>
      </c>
      <c r="W15" s="205">
        <f t="shared" si="5"/>
        <v>2</v>
      </c>
      <c r="X15" s="206" t="s">
        <v>434</v>
      </c>
      <c r="Y15" s="211" t="s">
        <v>452</v>
      </c>
      <c r="Z15" s="211"/>
    </row>
    <row r="16" spans="1:26" ht="100.15" thickBot="1" x14ac:dyDescent="0.5">
      <c r="A16" s="241" t="s">
        <v>18</v>
      </c>
      <c r="B16" s="242" t="s">
        <v>395</v>
      </c>
      <c r="C16" s="242"/>
      <c r="D16" s="242" t="s">
        <v>192</v>
      </c>
      <c r="E16" s="243" t="s">
        <v>405</v>
      </c>
      <c r="F16" s="242" t="s">
        <v>413</v>
      </c>
      <c r="G16" s="195" t="s">
        <v>244</v>
      </c>
      <c r="H16" s="196"/>
      <c r="I16" s="197" t="s">
        <v>270</v>
      </c>
      <c r="J16" s="198" t="s">
        <v>313</v>
      </c>
      <c r="K16" s="197" t="s">
        <v>268</v>
      </c>
      <c r="L16" s="198" t="s">
        <v>362</v>
      </c>
      <c r="M16" s="208" t="s">
        <v>266</v>
      </c>
      <c r="N16" s="209" t="s">
        <v>354</v>
      </c>
      <c r="O16" s="197" t="s">
        <v>268</v>
      </c>
      <c r="P16" s="199" t="s">
        <v>274</v>
      </c>
      <c r="Q16" s="200"/>
      <c r="R16" s="201">
        <f t="shared" si="0"/>
        <v>-1</v>
      </c>
      <c r="S16" s="202">
        <f t="shared" si="1"/>
        <v>1</v>
      </c>
      <c r="T16" s="202">
        <f t="shared" si="2"/>
        <v>2</v>
      </c>
      <c r="U16" s="203">
        <f t="shared" si="3"/>
        <v>1</v>
      </c>
      <c r="V16" s="204">
        <f t="shared" si="4"/>
        <v>3</v>
      </c>
      <c r="W16" s="205">
        <f t="shared" si="5"/>
        <v>1</v>
      </c>
      <c r="X16" s="206" t="s">
        <v>434</v>
      </c>
      <c r="Y16" s="211" t="s">
        <v>453</v>
      </c>
      <c r="Z16" s="211"/>
    </row>
    <row r="17" spans="1:26" ht="128.65" thickBot="1" x14ac:dyDescent="0.5">
      <c r="A17" s="244" t="s">
        <v>48</v>
      </c>
      <c r="B17" s="245" t="s">
        <v>395</v>
      </c>
      <c r="C17" s="245"/>
      <c r="D17" s="245" t="s">
        <v>192</v>
      </c>
      <c r="E17" s="246" t="s">
        <v>403</v>
      </c>
      <c r="F17" s="245" t="s">
        <v>413</v>
      </c>
      <c r="G17" s="227" t="s">
        <v>244</v>
      </c>
      <c r="H17" s="228"/>
      <c r="I17" s="208" t="s">
        <v>270</v>
      </c>
      <c r="J17" s="209" t="s">
        <v>312</v>
      </c>
      <c r="K17" s="208" t="s">
        <v>268</v>
      </c>
      <c r="L17" s="209" t="s">
        <v>362</v>
      </c>
      <c r="M17" s="234" t="s">
        <v>266</v>
      </c>
      <c r="N17" s="235" t="s">
        <v>354</v>
      </c>
      <c r="O17" s="208" t="s">
        <v>268</v>
      </c>
      <c r="P17" s="240" t="s">
        <v>273</v>
      </c>
      <c r="Q17" s="200"/>
      <c r="R17" s="201">
        <f t="shared" si="0"/>
        <v>-1</v>
      </c>
      <c r="S17" s="202">
        <f t="shared" si="1"/>
        <v>1</v>
      </c>
      <c r="T17" s="202">
        <f t="shared" si="2"/>
        <v>2</v>
      </c>
      <c r="U17" s="203">
        <f t="shared" si="3"/>
        <v>1</v>
      </c>
      <c r="V17" s="204">
        <f t="shared" si="4"/>
        <v>3</v>
      </c>
      <c r="W17" s="205">
        <f t="shared" si="5"/>
        <v>1</v>
      </c>
      <c r="X17" s="206" t="s">
        <v>434</v>
      </c>
      <c r="Y17" s="247" t="s">
        <v>454</v>
      </c>
      <c r="Z17" s="247"/>
    </row>
    <row r="18" spans="1:26" ht="100.9" customHeight="1" thickBot="1" x14ac:dyDescent="0.5">
      <c r="A18" s="230" t="s">
        <v>84</v>
      </c>
      <c r="B18" s="231" t="s">
        <v>240</v>
      </c>
      <c r="C18" s="231"/>
      <c r="D18" s="231"/>
      <c r="E18" s="248" t="s">
        <v>406</v>
      </c>
      <c r="F18" s="231" t="s">
        <v>413</v>
      </c>
      <c r="G18" s="232" t="s">
        <v>242</v>
      </c>
      <c r="H18" s="233"/>
      <c r="I18" s="234" t="s">
        <v>352</v>
      </c>
      <c r="J18" s="235" t="s">
        <v>343</v>
      </c>
      <c r="K18" s="234"/>
      <c r="L18" s="249"/>
      <c r="M18" s="208"/>
      <c r="N18" s="209" t="s">
        <v>428</v>
      </c>
      <c r="O18" s="234"/>
      <c r="P18" s="235" t="s">
        <v>302</v>
      </c>
      <c r="Q18" s="200"/>
      <c r="R18" s="201">
        <f t="shared" si="0"/>
        <v>0</v>
      </c>
      <c r="S18" s="202">
        <f t="shared" si="1"/>
        <v>0</v>
      </c>
      <c r="T18" s="202">
        <f t="shared" si="2"/>
        <v>0</v>
      </c>
      <c r="U18" s="203">
        <f t="shared" si="3"/>
        <v>0</v>
      </c>
      <c r="V18" s="250">
        <f t="shared" si="4"/>
        <v>0</v>
      </c>
      <c r="W18" s="205">
        <f t="shared" si="5"/>
        <v>0</v>
      </c>
      <c r="X18" s="206" t="s">
        <v>435</v>
      </c>
      <c r="Y18" s="211" t="s">
        <v>455</v>
      </c>
      <c r="Z18" s="211"/>
    </row>
    <row r="19" spans="1:26" ht="73.5" customHeight="1" thickBot="1" x14ac:dyDescent="0.5">
      <c r="A19" s="251" t="s">
        <v>93</v>
      </c>
      <c r="B19" s="252" t="s">
        <v>240</v>
      </c>
      <c r="C19" s="252"/>
      <c r="D19" s="239"/>
      <c r="E19" s="239" t="s">
        <v>411</v>
      </c>
      <c r="F19" s="252" t="s">
        <v>413</v>
      </c>
      <c r="G19" s="253"/>
      <c r="H19" s="254"/>
      <c r="I19" s="208"/>
      <c r="J19" s="255"/>
      <c r="K19" s="208"/>
      <c r="L19" s="255"/>
      <c r="M19" s="208"/>
      <c r="N19" s="255"/>
      <c r="O19" s="208"/>
      <c r="P19" s="255"/>
      <c r="Q19" s="200"/>
      <c r="R19" s="201">
        <f t="shared" si="0"/>
        <v>0</v>
      </c>
      <c r="S19" s="202">
        <f t="shared" si="1"/>
        <v>0</v>
      </c>
      <c r="T19" s="202">
        <f t="shared" si="2"/>
        <v>0</v>
      </c>
      <c r="U19" s="203">
        <f t="shared" si="3"/>
        <v>0</v>
      </c>
      <c r="V19" s="250">
        <f t="shared" si="4"/>
        <v>0</v>
      </c>
      <c r="W19" s="205">
        <f t="shared" si="5"/>
        <v>0</v>
      </c>
      <c r="X19" s="206" t="s">
        <v>435</v>
      </c>
      <c r="Y19" s="211" t="s">
        <v>455</v>
      </c>
      <c r="Z19" s="211"/>
    </row>
    <row r="20" spans="1:26" ht="14.65" thickBot="1" x14ac:dyDescent="0.5">
      <c r="A20" s="57"/>
      <c r="B20" s="58"/>
      <c r="C20" s="58"/>
      <c r="D20" s="58"/>
      <c r="E20" s="59"/>
      <c r="F20" s="58"/>
      <c r="G20" s="123"/>
      <c r="H20" s="148"/>
      <c r="I20" s="63"/>
      <c r="J20" s="64"/>
      <c r="K20" s="63"/>
      <c r="L20" s="64"/>
      <c r="M20" s="63"/>
      <c r="N20" s="64"/>
      <c r="O20" s="63"/>
      <c r="P20" s="64"/>
    </row>
    <row r="21" spans="1:26" ht="21" customHeight="1" thickTop="1" x14ac:dyDescent="0.45"/>
    <row r="22" spans="1:26" ht="21" customHeight="1" x14ac:dyDescent="0.45">
      <c r="A22" s="185" t="s">
        <v>463</v>
      </c>
    </row>
    <row r="23" spans="1:26" ht="162.4" customHeight="1" x14ac:dyDescent="0.45">
      <c r="A23" s="186" t="s">
        <v>459</v>
      </c>
      <c r="B23" s="187" t="s">
        <v>395</v>
      </c>
      <c r="C23" s="187"/>
      <c r="D23" s="187" t="s">
        <v>464</v>
      </c>
      <c r="E23" s="187" t="s">
        <v>465</v>
      </c>
      <c r="F23" s="187" t="s">
        <v>413</v>
      </c>
      <c r="G23" s="188"/>
      <c r="H23" s="188"/>
      <c r="I23" s="189"/>
      <c r="J23" s="188"/>
      <c r="K23" s="188"/>
      <c r="L23" s="188"/>
      <c r="M23" s="188"/>
      <c r="N23" s="188"/>
      <c r="O23" s="188"/>
      <c r="P23" s="188"/>
      <c r="Q23" s="188"/>
      <c r="R23" s="188"/>
      <c r="S23" s="188"/>
      <c r="T23" s="188"/>
      <c r="U23" s="188"/>
      <c r="V23" s="188"/>
      <c r="W23" s="188"/>
      <c r="X23" s="188"/>
      <c r="Y23" s="190" t="s">
        <v>460</v>
      </c>
      <c r="Z23" s="190" t="s">
        <v>460</v>
      </c>
    </row>
    <row r="24" spans="1:26" ht="62.25" customHeight="1" x14ac:dyDescent="0.45">
      <c r="A24" s="186" t="s">
        <v>461</v>
      </c>
      <c r="B24" s="187" t="s">
        <v>240</v>
      </c>
      <c r="C24" s="187"/>
      <c r="D24" s="187" t="s">
        <v>470</v>
      </c>
      <c r="E24" s="187" t="s">
        <v>466</v>
      </c>
      <c r="F24" s="187" t="s">
        <v>413</v>
      </c>
      <c r="G24" s="188"/>
      <c r="H24" s="188"/>
      <c r="I24" s="189"/>
      <c r="J24" s="188"/>
      <c r="K24" s="188"/>
      <c r="L24" s="188"/>
      <c r="M24" s="188"/>
      <c r="N24" s="188"/>
      <c r="O24" s="188"/>
      <c r="P24" s="188"/>
      <c r="Q24" s="188"/>
      <c r="R24" s="188"/>
      <c r="S24" s="188"/>
      <c r="T24" s="188"/>
      <c r="U24" s="188"/>
      <c r="V24" s="188"/>
      <c r="W24" s="188"/>
      <c r="X24" s="188"/>
      <c r="Y24" s="190" t="s">
        <v>462</v>
      </c>
      <c r="Z24" s="190" t="s">
        <v>462</v>
      </c>
    </row>
    <row r="25" spans="1:26" ht="62.25" customHeight="1" x14ac:dyDescent="0.45">
      <c r="A25" s="186" t="s">
        <v>467</v>
      </c>
      <c r="B25" s="187" t="s">
        <v>468</v>
      </c>
      <c r="C25" s="187"/>
      <c r="D25" s="187" t="s">
        <v>469</v>
      </c>
      <c r="E25" s="187"/>
      <c r="F25" s="187"/>
      <c r="G25" s="188"/>
      <c r="H25" s="188"/>
      <c r="I25" s="189"/>
      <c r="J25" s="188"/>
      <c r="K25" s="188"/>
      <c r="L25" s="188"/>
      <c r="M25" s="188"/>
      <c r="N25" s="188"/>
      <c r="O25" s="188"/>
      <c r="P25" s="188"/>
      <c r="Q25" s="188"/>
      <c r="R25" s="188"/>
      <c r="S25" s="188"/>
      <c r="T25" s="188"/>
      <c r="U25" s="188"/>
      <c r="V25" s="188"/>
      <c r="W25" s="188"/>
      <c r="X25" s="188"/>
      <c r="Y25" s="190"/>
      <c r="Z25" s="190"/>
    </row>
    <row r="26" spans="1:26" s="1" customFormat="1" ht="21" customHeight="1" x14ac:dyDescent="0.45">
      <c r="A26" s="186"/>
      <c r="B26" s="187"/>
      <c r="C26" s="187"/>
      <c r="D26" s="187"/>
      <c r="E26" s="187"/>
      <c r="F26" s="187"/>
      <c r="G26" s="188"/>
      <c r="H26" s="188"/>
      <c r="I26" s="189"/>
      <c r="J26" s="188"/>
      <c r="K26" s="188"/>
      <c r="L26" s="188"/>
      <c r="M26" s="188"/>
      <c r="N26" s="188"/>
      <c r="O26" s="188"/>
      <c r="P26" s="188"/>
      <c r="Q26" s="187"/>
      <c r="R26" s="187"/>
      <c r="S26" s="187"/>
      <c r="T26" s="187"/>
      <c r="U26" s="187"/>
      <c r="V26" s="187"/>
      <c r="W26" s="187"/>
      <c r="X26" s="187"/>
      <c r="Y26" s="190"/>
      <c r="Z26" s="190"/>
    </row>
    <row r="27" spans="1:26" s="1" customFormat="1" ht="21" customHeight="1" x14ac:dyDescent="0.45">
      <c r="G27"/>
      <c r="H27"/>
      <c r="I27" s="11"/>
      <c r="J27"/>
      <c r="K27"/>
      <c r="L27"/>
      <c r="M27"/>
      <c r="N27"/>
      <c r="O27"/>
      <c r="P27"/>
    </row>
    <row r="28" spans="1:26" s="1" customFormat="1" ht="21" customHeight="1" x14ac:dyDescent="0.45">
      <c r="G28"/>
      <c r="H28"/>
      <c r="I28" s="11"/>
      <c r="J28"/>
      <c r="K28"/>
      <c r="L28"/>
      <c r="M28"/>
      <c r="N28"/>
      <c r="O28"/>
      <c r="P28"/>
    </row>
    <row r="29" spans="1:26" s="1" customFormat="1" ht="21" customHeight="1" x14ac:dyDescent="0.45">
      <c r="G29"/>
      <c r="H29"/>
      <c r="I29" s="11"/>
      <c r="J29"/>
      <c r="K29"/>
      <c r="L29"/>
      <c r="M29"/>
      <c r="N29"/>
      <c r="O29"/>
      <c r="P29"/>
    </row>
    <row r="30" spans="1:26" s="1" customFormat="1" ht="21" customHeight="1" x14ac:dyDescent="0.45">
      <c r="G30"/>
      <c r="H30"/>
      <c r="I30" s="11"/>
      <c r="J30"/>
      <c r="K30"/>
      <c r="L30"/>
      <c r="M30"/>
      <c r="N30"/>
      <c r="O30"/>
      <c r="P30"/>
    </row>
  </sheetData>
  <autoFilter ref="A3:J20" xr:uid="{00000000-0009-0000-0000-000000000000}"/>
  <mergeCells count="4">
    <mergeCell ref="I1:J2"/>
    <mergeCell ref="K1:L2"/>
    <mergeCell ref="M1:N2"/>
    <mergeCell ref="O1:P2"/>
  </mergeCells>
  <conditionalFormatting sqref="G4:H18">
    <cfRule type="cellIs" dxfId="55" priority="45" operator="equal">
      <formula>"G"</formula>
    </cfRule>
    <cfRule type="cellIs" dxfId="54" priority="46" operator="equal">
      <formula>"R"</formula>
    </cfRule>
    <cfRule type="cellIs" dxfId="53" priority="47" operator="equal">
      <formula>"A"</formula>
    </cfRule>
    <cfRule type="cellIs" dxfId="52" priority="48" operator="equal">
      <formula>"B"</formula>
    </cfRule>
  </conditionalFormatting>
  <conditionalFormatting sqref="O4:O17 I4:I17 K4:K17 M4:M17">
    <cfRule type="cellIs" dxfId="51" priority="41" operator="equal">
      <formula>"AG"</formula>
    </cfRule>
    <cfRule type="cellIs" dxfId="50" priority="42" operator="equal">
      <formula>"NA"</formula>
    </cfRule>
    <cfRule type="cellIs" dxfId="49" priority="43" operator="equal">
      <formula>"AP"</formula>
    </cfRule>
    <cfRule type="cellIs" dxfId="48" priority="44" operator="equal">
      <formula>"NC"</formula>
    </cfRule>
  </conditionalFormatting>
  <conditionalFormatting sqref="O18:O19">
    <cfRule type="cellIs" dxfId="47" priority="37" operator="equal">
      <formula>"AG"</formula>
    </cfRule>
    <cfRule type="cellIs" dxfId="46" priority="38" operator="equal">
      <formula>"NA"</formula>
    </cfRule>
    <cfRule type="cellIs" dxfId="45" priority="39" operator="equal">
      <formula>"AP"</formula>
    </cfRule>
    <cfRule type="cellIs" dxfId="44" priority="40" operator="equal">
      <formula>"NC"</formula>
    </cfRule>
  </conditionalFormatting>
  <conditionalFormatting sqref="I18:I19">
    <cfRule type="cellIs" dxfId="43" priority="33" operator="equal">
      <formula>"AG"</formula>
    </cfRule>
    <cfRule type="cellIs" dxfId="42" priority="34" operator="equal">
      <formula>"NA"</formula>
    </cfRule>
    <cfRule type="cellIs" dxfId="41" priority="35" operator="equal">
      <formula>"AP"</formula>
    </cfRule>
    <cfRule type="cellIs" dxfId="40" priority="36" operator="equal">
      <formula>"NC"</formula>
    </cfRule>
  </conditionalFormatting>
  <conditionalFormatting sqref="K18:K19">
    <cfRule type="cellIs" dxfId="39" priority="29" operator="equal">
      <formula>"AG"</formula>
    </cfRule>
    <cfRule type="cellIs" dxfId="38" priority="30" operator="equal">
      <formula>"NA"</formula>
    </cfRule>
    <cfRule type="cellIs" dxfId="37" priority="31" operator="equal">
      <formula>"AP"</formula>
    </cfRule>
    <cfRule type="cellIs" dxfId="36" priority="32" operator="equal">
      <formula>"NC"</formula>
    </cfRule>
  </conditionalFormatting>
  <conditionalFormatting sqref="M18:M19">
    <cfRule type="cellIs" dxfId="35" priority="25" operator="equal">
      <formula>"AG"</formula>
    </cfRule>
    <cfRule type="cellIs" dxfId="34" priority="26" operator="equal">
      <formula>"NA"</formula>
    </cfRule>
    <cfRule type="cellIs" dxfId="33" priority="27" operator="equal">
      <formula>"AP"</formula>
    </cfRule>
    <cfRule type="cellIs" dxfId="32" priority="28" operator="equal">
      <formula>"NC"</formula>
    </cfRule>
  </conditionalFormatting>
  <conditionalFormatting sqref="G19">
    <cfRule type="cellIs" dxfId="31" priority="1" operator="equal">
      <formula>"G"</formula>
    </cfRule>
    <cfRule type="cellIs" dxfId="30" priority="2" operator="equal">
      <formula>"R"</formula>
    </cfRule>
    <cfRule type="cellIs" dxfId="29" priority="3" operator="equal">
      <formula>"A"</formula>
    </cfRule>
    <cfRule type="cellIs" dxfId="28" priority="4" operator="equal">
      <formula>"B"</formula>
    </cfRule>
  </conditionalFormatting>
  <dataValidations count="3">
    <dataValidation type="list" allowBlank="1" showInputMessage="1" showErrorMessage="1" sqref="O20 I20 K20 M20 G4:H20" xr:uid="{4510A62F-9236-4FD1-A22B-B19AEA1A8058}">
      <formula1>BRAG</formula1>
    </dataValidation>
    <dataValidation type="list" allowBlank="1" showInputMessage="1" showErrorMessage="1" sqref="B4:C19" xr:uid="{446EF3C0-44F8-482C-BB57-DFEC7A7E10A0}">
      <formula1>Category</formula1>
    </dataValidation>
    <dataValidation type="list" allowBlank="1" showInputMessage="1" showErrorMessage="1" sqref="K4:K19 O4:O19 M4:M19 I4:I19" xr:uid="{F3529300-D1EF-44B0-9145-E03C24FFB42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Z22"/>
  <sheetViews>
    <sheetView tabSelected="1" zoomScale="90" zoomScaleNormal="90" workbookViewId="0">
      <pane ySplit="3" topLeftCell="A4" activePane="bottomLeft" state="frozen"/>
      <selection pane="bottomLeft" activeCell="A4" sqref="A4"/>
    </sheetView>
  </sheetViews>
  <sheetFormatPr defaultRowHeight="14.25" x14ac:dyDescent="0.45"/>
  <cols>
    <col min="1" max="1" width="14.265625" style="1" customWidth="1"/>
    <col min="2" max="2" width="34.53125" style="1" customWidth="1"/>
    <col min="3" max="3" width="13" style="1" customWidth="1"/>
    <col min="4" max="4" width="57" style="1" customWidth="1"/>
    <col min="5" max="5" width="69.73046875" style="1" customWidth="1"/>
    <col min="6" max="6" width="57" style="1" customWidth="1"/>
    <col min="7" max="7" width="20.86328125" customWidth="1"/>
    <col min="8" max="8" width="6.6640625"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25" max="25" width="43.06640625" customWidth="1"/>
    <col min="26" max="26" width="43.06640625" style="214" customWidth="1"/>
  </cols>
  <sheetData>
    <row r="1" spans="1:26" ht="25.5" x14ac:dyDescent="0.45">
      <c r="A1" s="130" t="s">
        <v>385</v>
      </c>
      <c r="B1" s="2"/>
      <c r="C1" s="2"/>
      <c r="D1" s="2"/>
      <c r="F1" s="2"/>
      <c r="I1" s="261" t="s">
        <v>256</v>
      </c>
      <c r="J1" s="262"/>
      <c r="K1" s="265" t="s">
        <v>257</v>
      </c>
      <c r="L1" s="266"/>
      <c r="M1" s="269" t="s">
        <v>258</v>
      </c>
      <c r="N1" s="270"/>
      <c r="O1" s="273" t="s">
        <v>255</v>
      </c>
      <c r="P1" s="274"/>
    </row>
    <row r="2" spans="1:26" ht="14.65" thickBot="1" x14ac:dyDescent="0.5">
      <c r="A2" s="1" t="str">
        <f>+Master!A2</f>
        <v>v12 (07.09.20)</v>
      </c>
      <c r="I2" s="263"/>
      <c r="J2" s="264"/>
      <c r="K2" s="267"/>
      <c r="L2" s="268"/>
      <c r="M2" s="271"/>
      <c r="N2" s="272"/>
      <c r="O2" s="275"/>
      <c r="P2" s="276"/>
    </row>
    <row r="3" spans="1:26" ht="28.9" thickTop="1" x14ac:dyDescent="0.45">
      <c r="A3" s="90" t="s">
        <v>0</v>
      </c>
      <c r="B3" s="91" t="s">
        <v>221</v>
      </c>
      <c r="C3" s="91" t="s">
        <v>471</v>
      </c>
      <c r="D3" s="91" t="s">
        <v>156</v>
      </c>
      <c r="E3" s="92" t="s">
        <v>155</v>
      </c>
      <c r="F3" s="91" t="s">
        <v>412</v>
      </c>
      <c r="G3" s="110" t="s">
        <v>414</v>
      </c>
      <c r="H3" s="149"/>
      <c r="I3" s="96" t="s">
        <v>224</v>
      </c>
      <c r="J3" s="97" t="s">
        <v>223</v>
      </c>
      <c r="K3" s="96" t="s">
        <v>224</v>
      </c>
      <c r="L3" s="97" t="s">
        <v>223</v>
      </c>
      <c r="M3" s="96" t="s">
        <v>224</v>
      </c>
      <c r="N3" s="97" t="s">
        <v>223</v>
      </c>
      <c r="O3" s="96" t="s">
        <v>224</v>
      </c>
      <c r="P3" s="97" t="s">
        <v>223</v>
      </c>
      <c r="R3" s="167" t="s">
        <v>256</v>
      </c>
      <c r="S3" s="168" t="s">
        <v>257</v>
      </c>
      <c r="T3" s="168" t="s">
        <v>258</v>
      </c>
      <c r="U3" s="169" t="s">
        <v>431</v>
      </c>
      <c r="V3" s="165" t="s">
        <v>432</v>
      </c>
      <c r="W3" s="166" t="s">
        <v>433</v>
      </c>
      <c r="Y3" s="180" t="s">
        <v>458</v>
      </c>
      <c r="Z3" s="215" t="s">
        <v>472</v>
      </c>
    </row>
    <row r="4" spans="1:26" ht="150" customHeight="1" x14ac:dyDescent="0.45">
      <c r="A4" s="39" t="s">
        <v>407</v>
      </c>
      <c r="B4" s="6" t="s">
        <v>398</v>
      </c>
      <c r="C4" s="191">
        <v>2.4</v>
      </c>
      <c r="D4" s="6" t="s">
        <v>409</v>
      </c>
      <c r="E4" s="142" t="s">
        <v>408</v>
      </c>
      <c r="F4" s="6" t="s">
        <v>413</v>
      </c>
      <c r="G4" s="114" t="s">
        <v>242</v>
      </c>
      <c r="H4" s="150"/>
      <c r="I4" s="17" t="s">
        <v>268</v>
      </c>
      <c r="J4" s="18" t="s">
        <v>314</v>
      </c>
      <c r="K4" s="17" t="s">
        <v>268</v>
      </c>
      <c r="L4" s="18" t="s">
        <v>363</v>
      </c>
      <c r="M4" s="17"/>
      <c r="N4" s="16"/>
      <c r="O4" s="17" t="s">
        <v>268</v>
      </c>
      <c r="P4" s="152" t="s">
        <v>275</v>
      </c>
      <c r="R4" s="171">
        <f t="shared" ref="R4:R11" si="0">IF(I4="AG",2,IF(I4="AP",1,IF(I4="NA",-1,0)))</f>
        <v>1</v>
      </c>
      <c r="S4" s="172">
        <f t="shared" ref="S4:S11" si="1">IF(K4="AG",2,IF(K4="AP",1,IF(K4="NA",-1,0)))</f>
        <v>1</v>
      </c>
      <c r="T4" s="172">
        <f t="shared" ref="T4:T11" si="2">IF(M4="AG",2,IF(M4="AP",1,IF(M4="NA",-1,0)))</f>
        <v>0</v>
      </c>
      <c r="U4" s="173">
        <f t="shared" ref="U4:U11" si="3">IF(O4="AG",2,IF(O4="AP",1,IF(O4="NA",-1,0)))</f>
        <v>1</v>
      </c>
      <c r="V4" s="174">
        <f>SUM(R4:U4)</f>
        <v>3</v>
      </c>
      <c r="W4" s="175">
        <f>_xlfn.MODE.SNGL(R4:U4)</f>
        <v>1</v>
      </c>
      <c r="X4" s="170" t="s">
        <v>434</v>
      </c>
      <c r="Y4" s="181" t="s">
        <v>437</v>
      </c>
      <c r="Z4" s="181" t="s">
        <v>474</v>
      </c>
    </row>
    <row r="5" spans="1:26" ht="125.25" customHeight="1" x14ac:dyDescent="0.45">
      <c r="A5" s="38" t="s">
        <v>31</v>
      </c>
      <c r="B5" s="4" t="s">
        <v>398</v>
      </c>
      <c r="C5" s="4"/>
      <c r="D5" s="4" t="s">
        <v>179</v>
      </c>
      <c r="E5" s="4" t="s">
        <v>135</v>
      </c>
      <c r="F5" s="4" t="s">
        <v>390</v>
      </c>
      <c r="G5" s="114" t="s">
        <v>242</v>
      </c>
      <c r="H5" s="150"/>
      <c r="I5" s="17" t="s">
        <v>270</v>
      </c>
      <c r="J5" s="18" t="s">
        <v>321</v>
      </c>
      <c r="K5" s="17" t="s">
        <v>270</v>
      </c>
      <c r="L5" s="18" t="s">
        <v>367</v>
      </c>
      <c r="M5" s="17" t="s">
        <v>268</v>
      </c>
      <c r="N5" s="156" t="s">
        <v>418</v>
      </c>
      <c r="O5" s="17" t="s">
        <v>270</v>
      </c>
      <c r="P5" s="152" t="s">
        <v>280</v>
      </c>
      <c r="R5" s="171">
        <f t="shared" si="0"/>
        <v>-1</v>
      </c>
      <c r="S5" s="172">
        <f t="shared" si="1"/>
        <v>-1</v>
      </c>
      <c r="T5" s="172">
        <f t="shared" si="2"/>
        <v>1</v>
      </c>
      <c r="U5" s="173">
        <f t="shared" si="3"/>
        <v>-1</v>
      </c>
      <c r="V5" s="174">
        <f t="shared" ref="V5:V11" si="4">SUM(R5:U5)</f>
        <v>-2</v>
      </c>
      <c r="W5" s="175">
        <f t="shared" ref="W5:W11" si="5">_xlfn.MODE.SNGL(R5:U5)</f>
        <v>-1</v>
      </c>
      <c r="X5" s="170" t="s">
        <v>434</v>
      </c>
      <c r="Y5" s="182" t="s">
        <v>439</v>
      </c>
      <c r="Z5" s="181" t="s">
        <v>475</v>
      </c>
    </row>
    <row r="6" spans="1:26" ht="128.25" customHeight="1" x14ac:dyDescent="0.45">
      <c r="A6" s="38" t="s">
        <v>68</v>
      </c>
      <c r="B6" s="4" t="s">
        <v>398</v>
      </c>
      <c r="C6" s="213">
        <v>3.3</v>
      </c>
      <c r="D6" s="4" t="s">
        <v>70</v>
      </c>
      <c r="E6" s="142" t="s">
        <v>399</v>
      </c>
      <c r="F6" s="4" t="s">
        <v>413</v>
      </c>
      <c r="G6" s="114" t="s">
        <v>242</v>
      </c>
      <c r="H6" s="150"/>
      <c r="I6" s="17" t="s">
        <v>352</v>
      </c>
      <c r="J6" s="18" t="s">
        <v>333</v>
      </c>
      <c r="K6" s="17"/>
      <c r="L6" s="18"/>
      <c r="M6" s="17" t="s">
        <v>268</v>
      </c>
      <c r="N6" s="157" t="s">
        <v>421</v>
      </c>
      <c r="O6" s="17" t="s">
        <v>266</v>
      </c>
      <c r="P6" s="152" t="s">
        <v>261</v>
      </c>
      <c r="R6" s="171">
        <f t="shared" si="0"/>
        <v>0</v>
      </c>
      <c r="S6" s="172">
        <f t="shared" si="1"/>
        <v>0</v>
      </c>
      <c r="T6" s="172">
        <f t="shared" si="2"/>
        <v>1</v>
      </c>
      <c r="U6" s="173">
        <f t="shared" si="3"/>
        <v>2</v>
      </c>
      <c r="V6" s="174">
        <f t="shared" si="4"/>
        <v>3</v>
      </c>
      <c r="W6" s="175">
        <f t="shared" si="5"/>
        <v>0</v>
      </c>
      <c r="X6" s="170" t="s">
        <v>434</v>
      </c>
      <c r="Y6" s="183" t="s">
        <v>436</v>
      </c>
      <c r="Z6" s="181" t="s">
        <v>477</v>
      </c>
    </row>
    <row r="7" spans="1:26" ht="128.25" x14ac:dyDescent="0.45">
      <c r="A7" s="27" t="s">
        <v>89</v>
      </c>
      <c r="B7" s="141" t="s">
        <v>398</v>
      </c>
      <c r="C7" s="219">
        <v>3.4</v>
      </c>
      <c r="D7" s="141" t="s">
        <v>210</v>
      </c>
      <c r="E7" s="153" t="s">
        <v>401</v>
      </c>
      <c r="F7" s="141" t="s">
        <v>413</v>
      </c>
      <c r="G7" s="114" t="s">
        <v>242</v>
      </c>
      <c r="H7" s="150"/>
      <c r="I7" s="17" t="s">
        <v>268</v>
      </c>
      <c r="J7" s="18" t="s">
        <v>338</v>
      </c>
      <c r="K7" s="17"/>
      <c r="L7" s="16"/>
      <c r="M7" s="17" t="s">
        <v>266</v>
      </c>
      <c r="N7" s="158" t="s">
        <v>424</v>
      </c>
      <c r="O7" s="17" t="s">
        <v>268</v>
      </c>
      <c r="P7" s="18" t="s">
        <v>298</v>
      </c>
      <c r="R7" s="171">
        <f t="shared" si="0"/>
        <v>1</v>
      </c>
      <c r="S7" s="172">
        <f t="shared" si="1"/>
        <v>0</v>
      </c>
      <c r="T7" s="172">
        <f t="shared" si="2"/>
        <v>2</v>
      </c>
      <c r="U7" s="173">
        <f t="shared" si="3"/>
        <v>1</v>
      </c>
      <c r="V7" s="174">
        <f t="shared" si="4"/>
        <v>4</v>
      </c>
      <c r="W7" s="176">
        <f t="shared" si="5"/>
        <v>1</v>
      </c>
      <c r="X7" s="170" t="s">
        <v>434</v>
      </c>
      <c r="Y7" s="181" t="s">
        <v>446</v>
      </c>
      <c r="Z7" s="181" t="s">
        <v>481</v>
      </c>
    </row>
    <row r="8" spans="1:26" ht="99.75" x14ac:dyDescent="0.45">
      <c r="A8" s="27" t="s">
        <v>74</v>
      </c>
      <c r="B8" s="3" t="s">
        <v>398</v>
      </c>
      <c r="C8" s="3"/>
      <c r="D8" s="3" t="s">
        <v>192</v>
      </c>
      <c r="E8" s="153" t="s">
        <v>415</v>
      </c>
      <c r="F8" s="3" t="s">
        <v>413</v>
      </c>
      <c r="G8" s="114" t="s">
        <v>242</v>
      </c>
      <c r="H8" s="150"/>
      <c r="I8" s="17" t="s">
        <v>352</v>
      </c>
      <c r="J8" s="18" t="s">
        <v>339</v>
      </c>
      <c r="K8" s="17"/>
      <c r="L8" s="16"/>
      <c r="M8" s="159" t="s">
        <v>266</v>
      </c>
      <c r="N8" s="160" t="s">
        <v>425</v>
      </c>
      <c r="O8" s="17" t="s">
        <v>268</v>
      </c>
      <c r="P8" s="18" t="s">
        <v>299</v>
      </c>
      <c r="R8" s="171">
        <f t="shared" si="0"/>
        <v>0</v>
      </c>
      <c r="S8" s="172">
        <f t="shared" si="1"/>
        <v>0</v>
      </c>
      <c r="T8" s="172">
        <f t="shared" si="2"/>
        <v>2</v>
      </c>
      <c r="U8" s="173">
        <f t="shared" si="3"/>
        <v>1</v>
      </c>
      <c r="V8" s="174">
        <f t="shared" si="4"/>
        <v>3</v>
      </c>
      <c r="W8" s="176">
        <f t="shared" si="5"/>
        <v>0</v>
      </c>
      <c r="X8" s="170" t="s">
        <v>434</v>
      </c>
      <c r="Y8" s="182" t="s">
        <v>447</v>
      </c>
      <c r="Z8" s="182"/>
    </row>
    <row r="9" spans="1:26" ht="124.9" customHeight="1" thickBot="1" x14ac:dyDescent="0.5">
      <c r="A9" s="27" t="s">
        <v>86</v>
      </c>
      <c r="B9" s="3" t="s">
        <v>398</v>
      </c>
      <c r="C9" s="3"/>
      <c r="D9" s="3" t="s">
        <v>213</v>
      </c>
      <c r="E9" s="3" t="s">
        <v>87</v>
      </c>
      <c r="F9" s="3" t="s">
        <v>394</v>
      </c>
      <c r="G9" s="114" t="s">
        <v>243</v>
      </c>
      <c r="H9" s="150"/>
      <c r="I9" s="17" t="s">
        <v>268</v>
      </c>
      <c r="J9" s="18" t="s">
        <v>346</v>
      </c>
      <c r="K9" s="17"/>
      <c r="L9" s="16"/>
      <c r="M9" s="17" t="s">
        <v>266</v>
      </c>
      <c r="N9" s="161" t="s">
        <v>261</v>
      </c>
      <c r="O9" s="17" t="s">
        <v>266</v>
      </c>
      <c r="P9" s="18" t="s">
        <v>261</v>
      </c>
      <c r="R9" s="171">
        <f t="shared" si="0"/>
        <v>1</v>
      </c>
      <c r="S9" s="172">
        <f t="shared" si="1"/>
        <v>0</v>
      </c>
      <c r="T9" s="172">
        <f t="shared" si="2"/>
        <v>2</v>
      </c>
      <c r="U9" s="173">
        <f t="shared" si="3"/>
        <v>2</v>
      </c>
      <c r="V9" s="174">
        <f t="shared" si="4"/>
        <v>5</v>
      </c>
      <c r="W9" s="176">
        <f t="shared" si="5"/>
        <v>2</v>
      </c>
      <c r="X9" s="170" t="s">
        <v>434</v>
      </c>
      <c r="Y9" s="182" t="s">
        <v>448</v>
      </c>
      <c r="Z9" s="182" t="s">
        <v>479</v>
      </c>
    </row>
    <row r="10" spans="1:26" ht="148.5" customHeight="1" thickBot="1" x14ac:dyDescent="0.5">
      <c r="A10" s="140" t="s">
        <v>20</v>
      </c>
      <c r="B10" s="144" t="s">
        <v>227</v>
      </c>
      <c r="C10" s="220">
        <v>2.2999999999999998</v>
      </c>
      <c r="D10" s="144" t="s">
        <v>198</v>
      </c>
      <c r="E10" s="154" t="s">
        <v>410</v>
      </c>
      <c r="F10" s="144" t="s">
        <v>413</v>
      </c>
      <c r="G10" s="138" t="s">
        <v>242</v>
      </c>
      <c r="H10" s="151"/>
      <c r="I10" s="134" t="s">
        <v>352</v>
      </c>
      <c r="J10" s="131" t="s">
        <v>315</v>
      </c>
      <c r="K10" s="134" t="s">
        <v>266</v>
      </c>
      <c r="L10" s="131" t="s">
        <v>267</v>
      </c>
      <c r="M10" s="162" t="s">
        <v>266</v>
      </c>
      <c r="N10" s="163" t="s">
        <v>429</v>
      </c>
      <c r="O10" s="134" t="s">
        <v>268</v>
      </c>
      <c r="P10" s="155" t="s">
        <v>276</v>
      </c>
      <c r="R10" s="171">
        <f t="shared" si="0"/>
        <v>0</v>
      </c>
      <c r="S10" s="172">
        <f t="shared" si="1"/>
        <v>2</v>
      </c>
      <c r="T10" s="172">
        <f t="shared" si="2"/>
        <v>2</v>
      </c>
      <c r="U10" s="173">
        <f t="shared" si="3"/>
        <v>1</v>
      </c>
      <c r="V10" s="174">
        <f t="shared" si="4"/>
        <v>5</v>
      </c>
      <c r="W10" s="176">
        <f t="shared" si="5"/>
        <v>2</v>
      </c>
      <c r="X10" s="170" t="s">
        <v>434</v>
      </c>
      <c r="Y10" s="181" t="s">
        <v>456</v>
      </c>
      <c r="Z10" s="181" t="s">
        <v>480</v>
      </c>
    </row>
    <row r="11" spans="1:26" ht="85.9" thickBot="1" x14ac:dyDescent="0.5">
      <c r="A11" s="27" t="s">
        <v>76</v>
      </c>
      <c r="B11" s="3" t="s">
        <v>227</v>
      </c>
      <c r="C11" s="221">
        <v>2.2999999999999998</v>
      </c>
      <c r="D11" s="3" t="s">
        <v>169</v>
      </c>
      <c r="E11" s="3" t="s">
        <v>77</v>
      </c>
      <c r="F11" s="3" t="s">
        <v>416</v>
      </c>
      <c r="G11" s="114" t="s">
        <v>244</v>
      </c>
      <c r="H11" s="150"/>
      <c r="I11" s="17" t="s">
        <v>352</v>
      </c>
      <c r="J11" s="18" t="s">
        <v>340</v>
      </c>
      <c r="K11" s="17"/>
      <c r="L11" s="16"/>
      <c r="M11" s="17" t="s">
        <v>266</v>
      </c>
      <c r="N11" s="164" t="s">
        <v>422</v>
      </c>
      <c r="O11" s="17" t="s">
        <v>266</v>
      </c>
      <c r="P11" s="18" t="s">
        <v>261</v>
      </c>
      <c r="R11" s="177">
        <f t="shared" si="0"/>
        <v>0</v>
      </c>
      <c r="S11" s="178">
        <f t="shared" si="1"/>
        <v>0</v>
      </c>
      <c r="T11" s="178">
        <f t="shared" si="2"/>
        <v>2</v>
      </c>
      <c r="U11" s="179">
        <f t="shared" si="3"/>
        <v>2</v>
      </c>
      <c r="V11" s="174">
        <f t="shared" si="4"/>
        <v>4</v>
      </c>
      <c r="W11" s="176">
        <f t="shared" si="5"/>
        <v>0</v>
      </c>
      <c r="X11" s="170" t="s">
        <v>434</v>
      </c>
      <c r="Y11" s="184" t="s">
        <v>457</v>
      </c>
      <c r="Z11" s="184" t="s">
        <v>480</v>
      </c>
    </row>
    <row r="12" spans="1:26" ht="15" thickTop="1" thickBot="1" x14ac:dyDescent="0.5">
      <c r="A12" s="57"/>
      <c r="B12" s="58"/>
      <c r="C12" s="58"/>
      <c r="D12" s="58"/>
      <c r="E12" s="59"/>
      <c r="F12" s="58"/>
      <c r="G12" s="123"/>
      <c r="H12" s="148"/>
      <c r="I12" s="63"/>
      <c r="J12" s="64"/>
      <c r="K12" s="63"/>
      <c r="L12" s="64"/>
      <c r="M12" s="63"/>
      <c r="N12" s="64"/>
      <c r="O12" s="63"/>
      <c r="P12" s="64"/>
    </row>
    <row r="13" spans="1:26" ht="21" customHeight="1" thickTop="1" x14ac:dyDescent="0.45"/>
    <row r="14" spans="1:26" ht="21" customHeight="1" x14ac:dyDescent="0.45">
      <c r="A14" s="185" t="s">
        <v>463</v>
      </c>
    </row>
    <row r="15" spans="1:26" ht="162.4" customHeight="1" x14ac:dyDescent="0.45">
      <c r="A15" s="186" t="s">
        <v>459</v>
      </c>
      <c r="B15" s="187" t="s">
        <v>395</v>
      </c>
      <c r="C15" s="256">
        <v>3.3</v>
      </c>
      <c r="D15" s="187" t="s">
        <v>464</v>
      </c>
      <c r="E15" s="187" t="s">
        <v>465</v>
      </c>
      <c r="F15" s="187" t="s">
        <v>413</v>
      </c>
      <c r="G15" s="188"/>
      <c r="H15" s="188"/>
      <c r="I15" s="189"/>
      <c r="J15" s="188"/>
      <c r="K15" s="188"/>
      <c r="L15" s="188"/>
      <c r="M15" s="188"/>
      <c r="N15" s="188"/>
      <c r="O15" s="188"/>
      <c r="P15" s="188"/>
      <c r="Q15" s="188"/>
      <c r="R15" s="188"/>
      <c r="S15" s="188"/>
      <c r="T15" s="188"/>
      <c r="U15" s="188"/>
      <c r="V15" s="188"/>
      <c r="W15" s="188"/>
      <c r="X15" s="188"/>
      <c r="Y15" s="190" t="s">
        <v>460</v>
      </c>
      <c r="Z15" s="190" t="s">
        <v>477</v>
      </c>
    </row>
    <row r="16" spans="1:26" ht="62.25" customHeight="1" x14ac:dyDescent="0.45">
      <c r="A16" s="186" t="s">
        <v>461</v>
      </c>
      <c r="B16" s="187" t="s">
        <v>240</v>
      </c>
      <c r="C16" s="256">
        <v>3.2</v>
      </c>
      <c r="D16" s="187" t="s">
        <v>470</v>
      </c>
      <c r="E16" s="187" t="s">
        <v>466</v>
      </c>
      <c r="F16" s="187" t="s">
        <v>413</v>
      </c>
      <c r="G16" s="188"/>
      <c r="H16" s="188"/>
      <c r="I16" s="189"/>
      <c r="J16" s="188"/>
      <c r="K16" s="188"/>
      <c r="L16" s="188"/>
      <c r="M16" s="188"/>
      <c r="N16" s="188"/>
      <c r="O16" s="188"/>
      <c r="P16" s="188"/>
      <c r="Q16" s="188"/>
      <c r="R16" s="188"/>
      <c r="S16" s="188"/>
      <c r="T16" s="188"/>
      <c r="U16" s="188"/>
      <c r="V16" s="188"/>
      <c r="W16" s="188"/>
      <c r="X16" s="188"/>
      <c r="Y16" s="190" t="s">
        <v>462</v>
      </c>
      <c r="Z16" s="190" t="s">
        <v>482</v>
      </c>
    </row>
    <row r="17" spans="1:26" ht="62.25" customHeight="1" x14ac:dyDescent="0.45">
      <c r="A17" s="186" t="s">
        <v>467</v>
      </c>
      <c r="B17" s="187" t="s">
        <v>468</v>
      </c>
      <c r="C17" s="187"/>
      <c r="D17" s="187" t="s">
        <v>469</v>
      </c>
      <c r="E17" s="187"/>
      <c r="F17" s="187"/>
      <c r="G17" s="188"/>
      <c r="H17" s="188"/>
      <c r="I17" s="189"/>
      <c r="J17" s="188"/>
      <c r="K17" s="188"/>
      <c r="L17" s="188"/>
      <c r="M17" s="188"/>
      <c r="N17" s="188"/>
      <c r="O17" s="188"/>
      <c r="P17" s="188"/>
      <c r="Q17" s="188"/>
      <c r="R17" s="188"/>
      <c r="S17" s="188"/>
      <c r="T17" s="188"/>
      <c r="U17" s="188"/>
      <c r="V17" s="188"/>
      <c r="W17" s="188"/>
      <c r="X17" s="188"/>
      <c r="Y17" s="190"/>
      <c r="Z17" s="190" t="s">
        <v>483</v>
      </c>
    </row>
    <row r="18" spans="1:26" s="1" customFormat="1" ht="21" customHeight="1" x14ac:dyDescent="0.45">
      <c r="A18" s="186"/>
      <c r="B18" s="187"/>
      <c r="C18" s="187"/>
      <c r="D18" s="187"/>
      <c r="E18" s="187"/>
      <c r="F18" s="187"/>
      <c r="G18" s="188"/>
      <c r="H18" s="188"/>
      <c r="I18" s="189"/>
      <c r="J18" s="188"/>
      <c r="K18" s="188"/>
      <c r="L18" s="188"/>
      <c r="M18" s="188"/>
      <c r="N18" s="188"/>
      <c r="O18" s="188"/>
      <c r="P18" s="188"/>
      <c r="Q18" s="187"/>
      <c r="R18" s="187"/>
      <c r="S18" s="187"/>
      <c r="T18" s="187"/>
      <c r="U18" s="187"/>
      <c r="V18" s="187"/>
      <c r="W18" s="187"/>
      <c r="X18" s="187"/>
      <c r="Y18" s="190"/>
      <c r="Z18" s="190"/>
    </row>
    <row r="19" spans="1:26" s="1" customFormat="1" ht="21" customHeight="1" x14ac:dyDescent="0.45">
      <c r="G19"/>
      <c r="H19"/>
      <c r="I19" s="11"/>
      <c r="J19"/>
      <c r="K19"/>
      <c r="L19"/>
      <c r="M19"/>
      <c r="N19"/>
      <c r="O19"/>
      <c r="P19"/>
    </row>
    <row r="20" spans="1:26" s="1" customFormat="1" ht="21" customHeight="1" x14ac:dyDescent="0.45">
      <c r="G20"/>
      <c r="H20"/>
      <c r="I20" s="11"/>
      <c r="J20"/>
      <c r="K20"/>
      <c r="L20"/>
      <c r="M20"/>
      <c r="N20"/>
      <c r="O20"/>
      <c r="P20"/>
    </row>
    <row r="21" spans="1:26" s="1" customFormat="1" ht="21" customHeight="1" x14ac:dyDescent="0.45">
      <c r="G21"/>
      <c r="H21"/>
      <c r="I21" s="11"/>
      <c r="J21"/>
      <c r="K21"/>
      <c r="L21"/>
      <c r="M21"/>
      <c r="N21"/>
      <c r="O21"/>
      <c r="P21"/>
    </row>
    <row r="22" spans="1:26" s="1" customFormat="1" ht="21" customHeight="1" x14ac:dyDescent="0.45">
      <c r="G22"/>
      <c r="H22"/>
      <c r="I22" s="11"/>
      <c r="J22"/>
      <c r="K22"/>
      <c r="L22"/>
      <c r="M22"/>
      <c r="N22"/>
      <c r="O22"/>
      <c r="P22"/>
    </row>
  </sheetData>
  <autoFilter ref="A3:J12" xr:uid="{00000000-0009-0000-0000-000000000000}"/>
  <sortState ref="A3:P11">
    <sortCondition ref="B3:B11"/>
    <sortCondition ref="A3:A11"/>
  </sortState>
  <mergeCells count="4">
    <mergeCell ref="I1:J2"/>
    <mergeCell ref="K1:L2"/>
    <mergeCell ref="M1:N2"/>
    <mergeCell ref="O1:P2"/>
  </mergeCells>
  <conditionalFormatting sqref="G11:H11 G4:H9">
    <cfRule type="cellIs" dxfId="27" priority="89" operator="equal">
      <formula>"G"</formula>
    </cfRule>
    <cfRule type="cellIs" dxfId="26" priority="90" operator="equal">
      <formula>"R"</formula>
    </cfRule>
    <cfRule type="cellIs" dxfId="25" priority="91" operator="equal">
      <formula>"A"</formula>
    </cfRule>
    <cfRule type="cellIs" dxfId="24" priority="92" operator="equal">
      <formula>"B"</formula>
    </cfRule>
  </conditionalFormatting>
  <conditionalFormatting sqref="M11 K11 I11 O11 O4:O9 I4:I9 K4:K9 M4:M9">
    <cfRule type="cellIs" dxfId="23" priority="85" operator="equal">
      <formula>"AG"</formula>
    </cfRule>
    <cfRule type="cellIs" dxfId="22" priority="86" operator="equal">
      <formula>"NA"</formula>
    </cfRule>
    <cfRule type="cellIs" dxfId="21" priority="87" operator="equal">
      <formula>"AP"</formula>
    </cfRule>
    <cfRule type="cellIs" dxfId="20" priority="88" operator="equal">
      <formula>"NC"</formula>
    </cfRule>
  </conditionalFormatting>
  <conditionalFormatting sqref="I10">
    <cfRule type="cellIs" dxfId="19" priority="21" operator="equal">
      <formula>"AG"</formula>
    </cfRule>
    <cfRule type="cellIs" dxfId="18" priority="22" operator="equal">
      <formula>"NA"</formula>
    </cfRule>
    <cfRule type="cellIs" dxfId="17" priority="23" operator="equal">
      <formula>"AP"</formula>
    </cfRule>
    <cfRule type="cellIs" dxfId="16" priority="24" operator="equal">
      <formula>"NC"</formula>
    </cfRule>
  </conditionalFormatting>
  <conditionalFormatting sqref="K10">
    <cfRule type="cellIs" dxfId="15" priority="17" operator="equal">
      <formula>"AG"</formula>
    </cfRule>
    <cfRule type="cellIs" dxfId="14" priority="18" operator="equal">
      <formula>"NA"</formula>
    </cfRule>
    <cfRule type="cellIs" dxfId="13" priority="19" operator="equal">
      <formula>"AP"</formula>
    </cfRule>
    <cfRule type="cellIs" dxfId="12" priority="20" operator="equal">
      <formula>"NC"</formula>
    </cfRule>
  </conditionalFormatting>
  <conditionalFormatting sqref="M10">
    <cfRule type="cellIs" dxfId="11" priority="13" operator="equal">
      <formula>"AG"</formula>
    </cfRule>
    <cfRule type="cellIs" dxfId="10" priority="14" operator="equal">
      <formula>"NA"</formula>
    </cfRule>
    <cfRule type="cellIs" dxfId="9" priority="15" operator="equal">
      <formula>"AP"</formula>
    </cfRule>
    <cfRule type="cellIs" dxfId="8" priority="16" operator="equal">
      <formula>"NC"</formula>
    </cfRule>
  </conditionalFormatting>
  <conditionalFormatting sqref="O10">
    <cfRule type="cellIs" dxfId="7" priority="9" operator="equal">
      <formula>"AG"</formula>
    </cfRule>
    <cfRule type="cellIs" dxfId="6" priority="10" operator="equal">
      <formula>"NA"</formula>
    </cfRule>
    <cfRule type="cellIs" dxfId="5" priority="11" operator="equal">
      <formula>"AP"</formula>
    </cfRule>
    <cfRule type="cellIs" dxfId="4" priority="12" operator="equal">
      <formula>"NC"</formula>
    </cfRule>
  </conditionalFormatting>
  <conditionalFormatting sqref="G10:H10">
    <cfRule type="cellIs" dxfId="3" priority="5" operator="equal">
      <formula>"G"</formula>
    </cfRule>
    <cfRule type="cellIs" dxfId="2" priority="6" operator="equal">
      <formula>"R"</formula>
    </cfRule>
    <cfRule type="cellIs" dxfId="1" priority="7" operator="equal">
      <formula>"A"</formula>
    </cfRule>
    <cfRule type="cellIs" dxfId="0" priority="8" operator="equal">
      <formula>"B"</formula>
    </cfRule>
  </conditionalFormatting>
  <dataValidations count="3">
    <dataValidation type="list" allowBlank="1" showInputMessage="1" showErrorMessage="1" sqref="O12 I12 K12 M12 G4:H12" xr:uid="{6505D493-CCFA-420C-81DE-57AC8DD41F37}">
      <formula1>BRAG</formula1>
    </dataValidation>
    <dataValidation type="list" allowBlank="1" showInputMessage="1" showErrorMessage="1" sqref="K4:K11 I4:I11 M4:M11 O4:O11" xr:uid="{5CE9EEF5-1EF8-443C-9EB2-9E60C5C8B932}">
      <formula1>Status2</formula1>
    </dataValidation>
    <dataValidation type="list" allowBlank="1" showInputMessage="1" showErrorMessage="1" sqref="B4:C11"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69EC-A749-4E8C-A7EC-56F854B0584D}">
  <dimension ref="A1:Q19"/>
  <sheetViews>
    <sheetView zoomScale="80" zoomScaleNormal="80" workbookViewId="0">
      <selection activeCell="D11" sqref="D11"/>
    </sheetView>
  </sheetViews>
  <sheetFormatPr defaultRowHeight="14.25" x14ac:dyDescent="0.45"/>
  <cols>
    <col min="2" max="2" width="36.86328125" customWidth="1"/>
    <col min="3" max="3" width="10.53125" customWidth="1"/>
    <col min="4" max="5" width="46.19921875" customWidth="1"/>
    <col min="6" max="6" width="35.33203125" customWidth="1"/>
    <col min="7" max="7" width="31.06640625" customWidth="1"/>
  </cols>
  <sheetData>
    <row r="1" spans="1:17" ht="25.5" x14ac:dyDescent="0.45">
      <c r="A1" s="130" t="s">
        <v>484</v>
      </c>
      <c r="B1" s="2"/>
      <c r="C1" s="2"/>
      <c r="D1" s="2"/>
      <c r="E1" s="2"/>
      <c r="F1" s="1"/>
      <c r="G1" s="2"/>
      <c r="Q1" s="214"/>
    </row>
    <row r="2" spans="1:17" x14ac:dyDescent="0.45">
      <c r="A2" s="170" t="str">
        <f>+Master!A2</f>
        <v>v12 (07.09.20)</v>
      </c>
      <c r="B2" s="1"/>
      <c r="C2" s="1"/>
      <c r="D2" s="1"/>
      <c r="E2" s="1"/>
      <c r="F2" s="1"/>
      <c r="G2" s="1"/>
      <c r="Q2" s="214"/>
    </row>
    <row r="4" spans="1:17" x14ac:dyDescent="0.45">
      <c r="A4" s="257"/>
      <c r="B4" s="257" t="s">
        <v>485</v>
      </c>
      <c r="C4" s="257" t="s">
        <v>493</v>
      </c>
      <c r="D4" s="257" t="s">
        <v>488</v>
      </c>
      <c r="E4" s="257" t="s">
        <v>486</v>
      </c>
      <c r="F4" s="257" t="s">
        <v>490</v>
      </c>
      <c r="G4" s="257" t="s">
        <v>491</v>
      </c>
    </row>
    <row r="5" spans="1:17" ht="99.75" x14ac:dyDescent="0.45">
      <c r="A5" s="258">
        <v>1</v>
      </c>
      <c r="B5" s="259" t="s">
        <v>487</v>
      </c>
      <c r="C5" s="259" t="s">
        <v>494</v>
      </c>
      <c r="D5" s="259" t="s">
        <v>495</v>
      </c>
      <c r="E5" s="259" t="s">
        <v>489</v>
      </c>
      <c r="F5" s="259" t="s">
        <v>496</v>
      </c>
      <c r="G5" s="259" t="s">
        <v>497</v>
      </c>
    </row>
    <row r="6" spans="1:17" x14ac:dyDescent="0.45">
      <c r="A6" s="258">
        <v>2</v>
      </c>
      <c r="B6" s="259"/>
      <c r="C6" s="259"/>
      <c r="D6" s="259"/>
      <c r="E6" s="259"/>
      <c r="F6" s="259"/>
      <c r="G6" s="260"/>
    </row>
    <row r="7" spans="1:17" x14ac:dyDescent="0.45">
      <c r="A7" s="258">
        <v>3</v>
      </c>
      <c r="B7" s="259"/>
      <c r="C7" s="259"/>
      <c r="D7" s="259"/>
      <c r="E7" s="259"/>
      <c r="F7" s="259"/>
      <c r="G7" s="260"/>
    </row>
    <row r="8" spans="1:17" x14ac:dyDescent="0.45">
      <c r="A8" s="258">
        <v>4</v>
      </c>
      <c r="B8" s="259"/>
      <c r="C8" s="259"/>
      <c r="D8" s="259"/>
      <c r="E8" s="259"/>
      <c r="F8" s="259"/>
      <c r="G8" s="260"/>
    </row>
    <row r="9" spans="1:17" x14ac:dyDescent="0.45">
      <c r="A9" s="258">
        <v>5</v>
      </c>
      <c r="B9" s="259"/>
      <c r="C9" s="259"/>
      <c r="D9" s="259"/>
      <c r="E9" s="259"/>
      <c r="F9" s="259"/>
      <c r="G9" s="260"/>
    </row>
    <row r="10" spans="1:17" x14ac:dyDescent="0.45">
      <c r="A10" s="258">
        <v>6</v>
      </c>
      <c r="B10" s="259"/>
      <c r="C10" s="259"/>
      <c r="D10" s="259"/>
      <c r="E10" s="259"/>
      <c r="F10" s="259"/>
      <c r="G10" s="260"/>
    </row>
    <row r="11" spans="1:17" x14ac:dyDescent="0.45">
      <c r="A11" s="258">
        <v>7</v>
      </c>
      <c r="B11" s="259"/>
      <c r="C11" s="259"/>
      <c r="D11" s="259"/>
      <c r="E11" s="259"/>
      <c r="F11" s="259"/>
      <c r="G11" s="260"/>
    </row>
    <row r="12" spans="1:17" x14ac:dyDescent="0.45">
      <c r="A12" s="258">
        <v>8</v>
      </c>
      <c r="B12" s="259"/>
      <c r="C12" s="259"/>
      <c r="D12" s="259"/>
      <c r="E12" s="259"/>
      <c r="F12" s="259"/>
      <c r="G12" s="260"/>
    </row>
    <row r="13" spans="1:17" x14ac:dyDescent="0.45">
      <c r="A13" s="258">
        <v>9</v>
      </c>
      <c r="B13" s="259"/>
      <c r="C13" s="259"/>
      <c r="D13" s="259"/>
      <c r="E13" s="259"/>
      <c r="F13" s="259"/>
      <c r="G13" s="260"/>
    </row>
    <row r="14" spans="1:17" x14ac:dyDescent="0.45">
      <c r="A14" s="258">
        <v>10</v>
      </c>
      <c r="B14" s="259"/>
      <c r="C14" s="259"/>
      <c r="D14" s="259"/>
      <c r="E14" s="259"/>
      <c r="F14" s="259"/>
      <c r="G14" s="260"/>
    </row>
    <row r="15" spans="1:17" x14ac:dyDescent="0.45">
      <c r="A15" s="258">
        <v>11</v>
      </c>
      <c r="B15" s="259"/>
      <c r="C15" s="259"/>
      <c r="D15" s="259"/>
      <c r="E15" s="259"/>
      <c r="F15" s="259"/>
      <c r="G15" s="260"/>
    </row>
    <row r="16" spans="1:17" x14ac:dyDescent="0.45">
      <c r="A16" s="258">
        <v>12</v>
      </c>
      <c r="B16" s="259"/>
      <c r="C16" s="259"/>
      <c r="D16" s="259"/>
      <c r="E16" s="259"/>
      <c r="F16" s="259"/>
      <c r="G16" s="260"/>
    </row>
    <row r="17" spans="1:7" x14ac:dyDescent="0.45">
      <c r="A17" s="258">
        <v>13</v>
      </c>
      <c r="B17" s="259"/>
      <c r="C17" s="259"/>
      <c r="D17" s="259"/>
      <c r="E17" s="259"/>
      <c r="F17" s="259"/>
      <c r="G17" s="260"/>
    </row>
    <row r="18" spans="1:7" x14ac:dyDescent="0.45">
      <c r="A18" s="258">
        <v>14</v>
      </c>
      <c r="B18" s="259"/>
      <c r="C18" s="259"/>
      <c r="D18" s="259"/>
      <c r="E18" s="259"/>
      <c r="F18" s="259"/>
      <c r="G18" s="260"/>
    </row>
    <row r="19" spans="1:7" x14ac:dyDescent="0.45">
      <c r="A19" s="258">
        <v>15</v>
      </c>
      <c r="B19" s="259"/>
      <c r="C19" s="259"/>
      <c r="D19" s="259"/>
      <c r="E19" s="259"/>
      <c r="F19" s="259"/>
      <c r="G19" s="26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398</v>
      </c>
      <c r="B1" s="10" t="s">
        <v>239</v>
      </c>
    </row>
    <row r="2" spans="1:2" x14ac:dyDescent="0.45">
      <c r="A2" s="10" t="s">
        <v>215</v>
      </c>
      <c r="B2" s="10" t="s">
        <v>235</v>
      </c>
    </row>
    <row r="3" spans="1:2" x14ac:dyDescent="0.45">
      <c r="A3" s="10" t="s">
        <v>395</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Master</vt:lpstr>
      <vt:lpstr>0683</vt:lpstr>
      <vt:lpstr>Pending Workstreams</vt:lpstr>
      <vt:lpstr>Closed</vt:lpstr>
      <vt:lpstr>Outstanding</vt:lpstr>
      <vt:lpstr>Lessons Learnt</vt:lpstr>
      <vt:lpstr>Validation</vt:lpstr>
      <vt:lpstr>BRAG</vt:lpstr>
      <vt:lpstr>Category</vt:lpstr>
      <vt:lpstr>'0683'!Print_Titles</vt:lpstr>
      <vt:lpstr>Closed!Print_Titles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2020-09-14T14:46:09Z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-679944145</vt:i4>
  </property>
  <property fmtid="{D5CDD505-2E9C-101B-9397-08002B2CF9AE}" pid="3" name="_NewReviewCycle">
    <vt:lpwstr/>
  </property>
  <property fmtid="{D5CDD505-2E9C-101B-9397-08002B2CF9AE}" pid="4" name="_EmailSubject">
    <vt:lpwstr>EXT || Workgroup 0646R</vt:lpwstr>
  </property>
  <property fmtid="{D5CDD505-2E9C-101B-9397-08002B2CF9AE}" pid="5" name="_AuthorEmail">
    <vt:lpwstr>Shiv.Singh1@cadentgas.com</vt:lpwstr>
  </property>
  <property fmtid="{D5CDD505-2E9C-101B-9397-08002B2CF9AE}" pid="6" name="_AuthorEmailDisplayName">
    <vt:lpwstr>Singh1, Shiv</vt:lpwstr>
  </property>
  <property fmtid="{D5CDD505-2E9C-101B-9397-08002B2CF9AE}" pid="7" name="_PreviousAdHocReviewCycleID">
    <vt:i4>1575296984</vt:i4>
  </property>
  <property fmtid="{D5CDD505-2E9C-101B-9397-08002B2CF9AE}" pid="8" name="_ReviewingToolsShownOnc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