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760" windowWidth="14520" windowHeight="117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<sst xmlns="http://schemas.openxmlformats.org/spreadsheetml/2006/main" count="1601" uniqueCount="454">
  <si>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</si>
  <si>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</si>
  <si>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</si>
  <si>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</si>
  <si>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</si>
  <si>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</si>
  <si>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</si>
  <si>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</si>
  <si>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</si>
  <si>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</si>
  <si>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</si>
  <si>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</si>
  <si>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</si>
  <si>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</si>
  <si>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</si>
  <si>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</si>
  <si>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</si>
  <si>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</si>
  <si>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</si>
  <si>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</si>
  <si>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</si>
  <si>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</si>
  <si>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</si>
  <si>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</si>
  <si>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</si>
  <si>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</si>
  <si>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</si>
  <si>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</si>
  <si>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</si>
  <si>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</si>
  <si>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</si>
  <si>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</si>
  <si>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</si>
  <si>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</si>
  <si>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</si>
  <si>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</si>
  <si>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</si>
  <si>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</si>
  <si>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</si>
  <si>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</si>
  <si>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</si>
  <si>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</si>
  <si>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</si>
  <si>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</si>
  <si>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</si>
  <si>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</si>
  <si>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</si>
  <si>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</si>
  <si>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</si>
  <si>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</si>
  <si>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</si>
  <si>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</si>
  <si>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</si>
  <si>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</si>
  <si>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</si>
  <si>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</si>
  <si>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</si>
  <si>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</si>
  <si>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</si>
  <si>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</si>
  <si>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</si>
  <si>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</si>
  <si>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</si>
  <si>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</si>
  <si>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</si>
  <si>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</si>
  <si>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</si>
  <si>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</si>
  <si>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</si>
  <si>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</si>
  <si>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</si>
  <si>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</si>
  <si>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</si>
  <si>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</si>
  <si>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</si>
  <si>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</si>
  <si>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</si>
  <si>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</si>
  <si>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</si>
  <si>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</si>
  <si>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</si>
  <si>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</si>
  <si>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</si>
  <si>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</si>
  <si>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</si>
  <si>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</si>
  <si>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</si>
  <si>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</si>
  <si>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</si>
  <si>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</si>
  <si>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</si>
  <si>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</si>
  <si>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</si>
  <si>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</si>
  <si>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</si>
  <si>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</si>
  <si>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</si>
  <si>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</si>
  <si>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</si>
  <si>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</si>
  <si>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</si>
  <si>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</si>
  <si>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</si>
  <si>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</si>
  <si>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</si>
  <si>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</si>
  <si>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</si>
  <si>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</si>
  <si>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</si>
  <si>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</si>
  <si>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</si>
  <si>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</si>
  <si>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</si>
  <si>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</si>
  <si>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</si>
  <si>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</si>
  <si>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</si>
  <si>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</si>
  <si>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</si>
  <si>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</si>
  <si>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</si>
  <si>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</si>
  <si>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</si>
  <si>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</si>
  <si>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</si>
  <si>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</si>
  <si>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</si>
  <si>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</si>
  <si>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</si>
  <si>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</si>
  <si>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</si>
  <si>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</si>
  <si>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</si>
  <si>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</si>
  <si>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</si>
  <si>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</si>
  <si>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</si>
  <si>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</si>
  <si>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</si>
  <si>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</si>
  <si>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</si>
  <si>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</si>
  <si>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</si>
  <si>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</si>
  <si>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</si>
  <si>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</si>
  <si>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</si>
  <si>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</si>
  <si>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</si>
  <si>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</si>
  <si>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</si>
  <si>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</si>
  <si>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</si>
  <si>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</si>
  <si>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</si>
  <si>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</si>
  <si>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</si>
  <si>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</si>
  <si>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</si>
  <si>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</si>
  <si>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</si>
  <si>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</si>
  <si>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</si>
  <si>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</si>
  <si>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</si>
  <si>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</si>
  <si>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</si>
  <si>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</si>
  <si>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</si>
  <si>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</si>
  <si>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</si>
  <si>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</si>
  <si>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</si>
  <si>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</si>
  <si>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</si>
  <si>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</si>
  <si>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</si>
  <si>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</si>
  <si>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</si>
  <si>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</si>
  <si>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</si>
  <si>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</si>
  <si>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</si>
  <si>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</si>
  <si>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</si>
  <si>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</si>
  <si>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</si>
  <si>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</si>
  <si>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</si>
  <si>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</si>
  <si>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</si>
  <si>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</si>
  <si>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</si>
  <si>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</si>
  <si>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</si>
  <si>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</si>
  <si>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</si>
  <si>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</si>
  <si>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</si>
  <si>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</si>
  <si>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</si>
  <si>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</si>
  <si>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</si>
  <si>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</si>
  <si>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</si>
  <si>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</si>
  <si>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</si>
  <si>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</si>
  <si>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</si>
  <si>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</si>
  <si>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</si>
  <si>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</si>
  <si>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</si>
  <si>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</si>
  <si>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</si>
  <si>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</si>
  <si>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</si>
  <si>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</si>
  <si>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</si>
  <si>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</si>
  <si>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</si>
  <si>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</si>
  <si>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</si>
  <si>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</si>
  <si>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</si>
  <si>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</si>
  <si>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</si>
  <si>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</si>
  <si>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</si>
  <si>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</si>
  <si>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</si>
  <si>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</si>
  <si>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</si>
  <si>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</si>
  <si>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</si>
  <si>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</si>
  <si>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</si>
  <si>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</si>
  <si>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</si>
  <si>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</si>
  <si>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</si>
  <si>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</si>
  <si>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</si>
  <si>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</si>
  <si>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</si>
  <si>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</si>
  <si>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</si>
  <si>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</si>
  <si>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</si>
  <si>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</si>
  <si>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</si>
  <si>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</si>
  <si>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</si>
  <si>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</si>
  <si>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</si>
  <si>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</si>
  <si>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</si>
  <si>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</si>
  <si>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</si>
  <si>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</si>
  <si>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</si>
  <si>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</si>
  <si>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</si>
  <si>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</si>
  <si>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</si>
  <si>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</si>
  <si>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</si>
  <si>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</si>
  <si>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</si>
  <si>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</si>
  <si>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</si>
  <si>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</si>
  <si>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</si>
  <si>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</si>
  <si>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</si>
  <si>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</si>
  <si>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</si>
  <si>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</si>
  <si>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</si>
  <si>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</si>
  <si>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</si>
  <si>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</si>
  <si>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</si>
  <si>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</si>
  <si>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</si>
  <si>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</si>
  <si>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</si>
  <si>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</si>
  <si>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</si>
  <si>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</si>
  <si>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</si>
  <si>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</si>
  <si>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</si>
  <si>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</si>
  <si>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</si>
  <si>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</si>
  <si>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</si>
  <si>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</si>
  <si>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</si>
  <si>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</si>
  <si>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</si>
  <si>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</si>
  <si>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</si>
  <si>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</si>
  <si>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</si>
  <si>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</si>
  <si>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</si>
  <si>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</si>
  <si>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</si>
  <si>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</si>
  <si>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</si>
  <si>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</si>
  <si>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</si>
  <si>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</si>
  <si>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</si>
  <si>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</si>
  <si>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</si>
  <si>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</si>
  <si>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</si>
  <si>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</si>
  <si>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</si>
  <si>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</si>
  <si>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</si>
  <si>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</si>
  <si>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</si>
  <si>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</si>
  <si>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</si>
  <si>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</si>
  <si>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</si>
  <si>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</si>
  <si>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</si>
  <si>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</si>
  <si>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</si>
  <si>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</si>
  <si>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</si>
  <si>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</si>
  <si>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</si>
  <si>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</si>
  <si>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</si>
  <si>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</si>
  <si>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</si>
  <si>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</si>
  <si>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</si>
  <si>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</si>
  <si>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</si>
  <si>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</si>
  <si>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</si>
  <si>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</si>
  <si>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</si>
  <si>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</si>
  <si>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</si>
  <si>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</si>
  <si>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</si>
  <si>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</si>
  <si>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</si>
  <si>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</si>
  <si>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</si>
  <si>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</si>
  <si>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</si>
  <si>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</si>
  <si>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</si>
  <si>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</si>
  <si>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</si>
  <si>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</si>
  <si>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</si>
  <si>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</si>
  <si>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</si>
  <si>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</si>
  <si>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</si>
  <si>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</si>
  <si>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</si>
  <si>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</si>
  <si>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</si>
  <si>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</si>
  <si>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</si>
  <si>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</si>
  <si>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</si>
  <si>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</si>
  <si>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</si>
  <si>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</si>
  <si>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</si>
  <si>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</si>
  <si>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</si>
  <si>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</si>
  <si>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</si>
  <si>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</si>
  <si>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</si>
  <si>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</si>
  <si>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</si>
  <si>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</si>
  <si>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</si>
  <si>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</si>
  <si>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</si>
  <si>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</si>
  <si>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</si>
  <si>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</si>
  <si>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</si>
  <si>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</si>
  <si>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</si>
  <si>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</si>
  <si>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</si>
  <si>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</si>
  <si>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</si>
  <si>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</si>
  <si>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</si>
  <si>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</si>
  <si>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</si>
  <si>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</si>
  <si>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</si>
  <si>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</si>
  <si>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</si>
  <si>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</si>
  <si>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</si>
  <si>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</si>
  <si>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</si>
  <si>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</si>
  <si>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</si>
  <si>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</si>
  <si>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</si>
  <si>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</si>
  <si>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</si>
  <si>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</si>
  <si>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</si>
  <si>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</si>
  <si>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</si>
  <si>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</si>
  <si>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</si>
  <si>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</si>
  <si>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</si>
  <si>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</si>
  <si>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</si>
  <si>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</si>
  <si>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</si>
  <si>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</si>
  <si>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</si>
  <si>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</si>
  <si>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</si>
  <si>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</si>
  <si>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</si>
  <si>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</si>
  <si>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</si>
  <si>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</si>
  <si>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</si>
  <si>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</si>
  <si>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</si>
  <si>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</si>
  <si>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</si>
  <si>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</si>
  <si>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</si>
  <si>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null</t>
  </si>
  <si>
    <t>MER/UKD/192/15</t>
  </si>
  <si>
    <t>The incorrect values were discovered during a T/PR/ME/2 parts 1 to 3 meter validation.</t>
  </si>
  <si>
    <t>Incorrect parameters were deployed in the flow computer configuration serving the Weston Point NTS to LDZ offtake following a metering separation project.</t>
  </si>
  <si>
    <t>NW013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</si>
</sst>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8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15" zoomScaleNormal="115" zoomScalePageLayoutView="0" workbookViewId="0" topLeftCell="A1">
      <selection activeCell="H24" sqref="H2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64" t="s">
        <v>316</v>
      </c>
      <c r="C2" s="64"/>
      <c r="D2" s="64"/>
      <c r="E2" s="64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5.75" customHeight="1" thickBot="1">
      <c r="A4" s="26"/>
      <c r="B4" s="68" t="s">
        <v>184</v>
      </c>
      <c r="C4" s="68"/>
      <c r="D4" s="27" t="s">
        <v>453</v>
      </c>
      <c r="F4" s="26"/>
    </row>
    <row r="5" spans="1:6" ht="18.75" customHeight="1" thickBot="1">
      <c r="A5" s="26"/>
      <c r="B5" s="1" t="s">
        <v>330</v>
      </c>
      <c r="C5" s="28" t="s">
        <v>450</v>
      </c>
      <c r="F5" s="26"/>
    </row>
    <row r="6" spans="1:6" ht="12.75" customHeight="1" thickBot="1">
      <c r="A6" s="26"/>
      <c r="B6" s="2" t="s">
        <v>160</v>
      </c>
      <c r="C6" s="29" t="s">
        <v>233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.75">
      <c r="A8" s="26"/>
      <c r="B8" s="69" t="s">
        <v>183</v>
      </c>
      <c r="C8" s="58" t="s">
        <v>452</v>
      </c>
      <c r="D8" s="59"/>
      <c r="E8" s="60"/>
      <c r="F8" s="26"/>
    </row>
    <row r="9" spans="1:6" ht="13.5" thickBot="1">
      <c r="A9" s="26"/>
      <c r="B9" s="69"/>
      <c r="C9" s="61"/>
      <c r="D9" s="62"/>
      <c r="E9" s="63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thickBot="1">
      <c r="A11" s="26"/>
      <c r="B11" s="1" t="s">
        <v>157</v>
      </c>
      <c r="C11" s="65" t="s">
        <v>451</v>
      </c>
      <c r="D11" s="66"/>
      <c r="E11" s="67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69" t="s">
        <v>234</v>
      </c>
      <c r="C13" s="2" t="s">
        <v>322</v>
      </c>
      <c r="D13" s="55">
        <v>43157</v>
      </c>
      <c r="E13" s="20" t="s">
        <v>352</v>
      </c>
      <c r="F13" s="26"/>
    </row>
    <row r="14" spans="1:6" ht="13.5" thickBot="1">
      <c r="A14" s="26"/>
      <c r="B14" s="69"/>
      <c r="C14" s="2" t="s">
        <v>156</v>
      </c>
      <c r="D14" s="55">
        <v>43157</v>
      </c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69" t="s">
        <v>235</v>
      </c>
      <c r="C16" s="2" t="s">
        <v>324</v>
      </c>
      <c r="D16" s="55">
        <v>42261</v>
      </c>
      <c r="E16" s="20" t="s">
        <v>352</v>
      </c>
      <c r="F16" s="26"/>
    </row>
    <row r="17" spans="1:6" ht="13.5" thickBot="1">
      <c r="A17" s="26"/>
      <c r="B17" s="69"/>
      <c r="C17" s="2" t="s">
        <v>323</v>
      </c>
      <c r="D17" s="55">
        <v>42277</v>
      </c>
      <c r="E17" s="20" t="s">
        <v>352</v>
      </c>
      <c r="F17" s="26"/>
    </row>
    <row r="18" spans="1:6" ht="13.5" thickBot="1">
      <c r="A18" s="26"/>
      <c r="B18" s="69"/>
      <c r="C18" s="2" t="s">
        <v>333</v>
      </c>
      <c r="D18" s="55">
        <v>42241</v>
      </c>
      <c r="E18" s="20" t="s">
        <v>352</v>
      </c>
      <c r="F18" s="26"/>
    </row>
    <row r="19" spans="1:6" ht="13.5" thickBot="1">
      <c r="A19" s="26"/>
      <c r="B19" s="69"/>
      <c r="C19" s="2" t="s">
        <v>334</v>
      </c>
      <c r="D19" s="55">
        <v>42261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3.5" thickBot="1">
      <c r="A21" s="26"/>
      <c r="B21" s="2" t="s">
        <v>321</v>
      </c>
      <c r="C21" s="2"/>
      <c r="D21" s="29" t="s">
        <v>13</v>
      </c>
      <c r="E21" t="str">
        <f>VLOOKUP($D$21,OfftakeRange,3)</f>
        <v>WESTOF</v>
      </c>
      <c r="F21" s="26"/>
    </row>
    <row r="22" spans="1:6" ht="12.75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.75">
      <c r="A23" s="26"/>
      <c r="B23" s="2"/>
      <c r="C23" s="2" t="s">
        <v>319</v>
      </c>
      <c r="D23" t="str">
        <f>VLOOKUP($D$21,OfftakeRange,5)</f>
        <v>National Grid - DN</v>
      </c>
      <c r="F23" s="26"/>
    </row>
    <row r="24" spans="1:6" ht="12.75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.75">
      <c r="A25" s="26"/>
      <c r="B25" s="2" t="s">
        <v>320</v>
      </c>
      <c r="C25" s="2"/>
      <c r="D25" t="str">
        <f>VLOOKUP($D$21,OfftakeRange,6)</f>
        <v>NW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6" t="s">
        <v>124</v>
      </c>
      <c r="C27" s="57"/>
      <c r="D27" s="29"/>
      <c r="E27" s="20" t="s">
        <v>367</v>
      </c>
      <c r="F27" s="26"/>
    </row>
    <row r="28" spans="1:6" ht="13.5" thickBot="1">
      <c r="A28" s="26"/>
      <c r="B28" s="2" t="s">
        <v>361</v>
      </c>
      <c r="C28" s="2"/>
      <c r="D28" s="29" t="s">
        <v>449</v>
      </c>
      <c r="E28" s="20" t="s">
        <v>368</v>
      </c>
      <c r="F28" s="26"/>
    </row>
    <row r="29" spans="1:6" ht="13.5" thickBot="1">
      <c r="A29" s="26"/>
      <c r="B29" s="2" t="s">
        <v>125</v>
      </c>
      <c r="C29" s="2"/>
      <c r="D29" s="29" t="s">
        <v>449</v>
      </c>
      <c r="E29" s="20" t="s">
        <v>369</v>
      </c>
      <c r="F29" s="26"/>
    </row>
    <row r="30" spans="1:6" ht="13.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3.5" thickBot="1">
      <c r="A32" s="26"/>
      <c r="B32" s="2" t="s">
        <v>159</v>
      </c>
      <c r="C32" s="2"/>
      <c r="D32" s="29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t="s">
        <v>362</v>
      </c>
      <c r="C35" s="2"/>
    </row>
    <row r="36" spans="2:3" ht="12.75">
      <c r="B36" t="s">
        <v>363</v>
      </c>
      <c r="C36" s="2"/>
    </row>
    <row r="37" ht="12.75">
      <c r="B37" t="s">
        <v>370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zoomScalePageLayoutView="0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.75">
      <c r="A1" s="2" t="s">
        <v>214</v>
      </c>
    </row>
    <row r="2" ht="13.5" thickBot="1"/>
    <row r="3" spans="1:7" ht="16.5" customHeight="1" thickTop="1">
      <c r="A3" s="74" t="s">
        <v>399</v>
      </c>
      <c r="B3" s="70" t="s">
        <v>149</v>
      </c>
      <c r="C3" s="38" t="s">
        <v>400</v>
      </c>
      <c r="D3" s="70" t="s">
        <v>446</v>
      </c>
      <c r="E3" s="70" t="s">
        <v>155</v>
      </c>
      <c r="F3" s="70" t="s">
        <v>447</v>
      </c>
      <c r="G3" s="72" t="s">
        <v>114</v>
      </c>
    </row>
    <row r="4" spans="1:7" ht="13.5" thickBot="1">
      <c r="A4" s="75"/>
      <c r="B4" s="71"/>
      <c r="C4" s="39" t="s">
        <v>401</v>
      </c>
      <c r="D4" s="71"/>
      <c r="E4" s="71"/>
      <c r="F4" s="71"/>
      <c r="G4" s="73"/>
    </row>
    <row r="5" spans="1:7" ht="15" thickBot="1" thickTop="1">
      <c r="A5" s="41" t="s">
        <v>14</v>
      </c>
      <c r="B5" s="42" t="s">
        <v>321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3.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3.5" thickBot="1">
      <c r="A7" s="41" t="s">
        <v>283</v>
      </c>
      <c r="B7" s="42" t="s">
        <v>321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321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3.5" thickBot="1">
      <c r="A9" s="41" t="s">
        <v>335</v>
      </c>
      <c r="B9" s="42" t="s">
        <v>321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353</v>
      </c>
    </row>
    <row r="10" spans="1:7" ht="13.5" thickBot="1">
      <c r="A10" s="41" t="s">
        <v>128</v>
      </c>
      <c r="B10" s="42" t="s">
        <v>321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321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3.5" thickBot="1">
      <c r="A12" s="41" t="s">
        <v>199</v>
      </c>
      <c r="B12" s="42" t="s">
        <v>321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3.5" thickBot="1">
      <c r="A13" s="41" t="s">
        <v>302</v>
      </c>
      <c r="B13" s="42" t="s">
        <v>321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303</v>
      </c>
      <c r="B14" s="42" t="s">
        <v>321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3.5" thickBot="1">
      <c r="A15" s="41" t="s">
        <v>300</v>
      </c>
      <c r="B15" s="42" t="s">
        <v>321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3.5" thickBot="1">
      <c r="A16" s="41" t="s">
        <v>301</v>
      </c>
      <c r="B16" s="42" t="s">
        <v>321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3.5" thickBot="1">
      <c r="A17" s="41" t="s">
        <v>129</v>
      </c>
      <c r="B17" s="42" t="s">
        <v>355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3.5" thickBot="1">
      <c r="A18" s="41" t="s">
        <v>336</v>
      </c>
      <c r="B18" s="42" t="s">
        <v>355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353</v>
      </c>
    </row>
    <row r="19" spans="1:7" ht="13.5" thickBot="1">
      <c r="A19" s="41" t="s">
        <v>131</v>
      </c>
      <c r="B19" s="42" t="s">
        <v>355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3.5" thickBot="1">
      <c r="A20" s="41" t="s">
        <v>364</v>
      </c>
      <c r="B20" s="42" t="s">
        <v>321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3.5" thickBot="1">
      <c r="A21" s="41" t="s">
        <v>365</v>
      </c>
      <c r="B21" s="42" t="s">
        <v>321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3.5" thickBot="1">
      <c r="A22" s="41" t="s">
        <v>396</v>
      </c>
      <c r="B22" s="42" t="s">
        <v>321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353</v>
      </c>
    </row>
    <row r="23" spans="1:7" ht="13.5" thickBot="1">
      <c r="A23" s="41" t="s">
        <v>366</v>
      </c>
      <c r="B23" s="42" t="s">
        <v>321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3.5" thickBot="1">
      <c r="A24" s="41" t="s">
        <v>200</v>
      </c>
      <c r="B24" s="42" t="s">
        <v>321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3.5" thickBot="1">
      <c r="A25" s="41" t="s">
        <v>373</v>
      </c>
      <c r="B25" s="42" t="s">
        <v>321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3.5" thickBot="1">
      <c r="A26" s="41" t="s">
        <v>374</v>
      </c>
      <c r="B26" s="42" t="s">
        <v>321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3.5" thickBot="1">
      <c r="A27" s="41" t="s">
        <v>104</v>
      </c>
      <c r="B27" s="42" t="s">
        <v>321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3.5" thickBot="1">
      <c r="A28" s="41" t="s">
        <v>304</v>
      </c>
      <c r="B28" s="42" t="s">
        <v>321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3.5" thickBot="1">
      <c r="A29" s="41" t="s">
        <v>305</v>
      </c>
      <c r="B29" s="42" t="s">
        <v>321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3.5" thickBot="1">
      <c r="A30" s="41" t="s">
        <v>16</v>
      </c>
      <c r="B30" s="42" t="s">
        <v>321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3.5" thickBot="1">
      <c r="A31" s="41" t="s">
        <v>111</v>
      </c>
      <c r="B31" s="42" t="s">
        <v>321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321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3.5" thickBot="1">
      <c r="A33" s="41" t="s">
        <v>315</v>
      </c>
      <c r="B33" s="42" t="s">
        <v>321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3.5" thickBot="1">
      <c r="A34" s="41" t="s">
        <v>284</v>
      </c>
      <c r="B34" s="42" t="s">
        <v>321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3.5" thickBot="1">
      <c r="A35" s="41" t="s">
        <v>113</v>
      </c>
      <c r="B35" s="42" t="s">
        <v>321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3.5" thickBot="1">
      <c r="A36" s="41" t="s">
        <v>337</v>
      </c>
      <c r="B36" s="42" t="s">
        <v>321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353</v>
      </c>
    </row>
    <row r="37" spans="1:7" ht="13.5" thickBot="1">
      <c r="A37" s="41" t="s">
        <v>5</v>
      </c>
      <c r="B37" s="42" t="s">
        <v>321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3.5" thickBot="1">
      <c r="A38" s="41" t="s">
        <v>285</v>
      </c>
      <c r="B38" s="42" t="s">
        <v>321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3.5" thickBot="1">
      <c r="A39" s="41" t="s">
        <v>132</v>
      </c>
      <c r="B39" s="42" t="s">
        <v>355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3.5" thickBot="1">
      <c r="A40" s="41" t="s">
        <v>39</v>
      </c>
      <c r="B40" s="42" t="s">
        <v>321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3.5" thickBot="1">
      <c r="A41" s="41" t="s">
        <v>40</v>
      </c>
      <c r="B41" s="42" t="s">
        <v>321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3.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3.5" thickBot="1">
      <c r="A43" s="41" t="s">
        <v>105</v>
      </c>
      <c r="B43" s="42" t="s">
        <v>321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3.5" thickBot="1">
      <c r="A44" s="41" t="s">
        <v>338</v>
      </c>
      <c r="B44" s="42" t="s">
        <v>321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353</v>
      </c>
    </row>
    <row r="45" spans="1:7" ht="13.5" thickBot="1">
      <c r="A45" s="41" t="s">
        <v>118</v>
      </c>
      <c r="B45" s="42" t="s">
        <v>321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3.5" thickBot="1">
      <c r="A46" s="41" t="s">
        <v>17</v>
      </c>
      <c r="B46" s="42" t="s">
        <v>321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3.5" thickBot="1">
      <c r="A47" s="41" t="s">
        <v>306</v>
      </c>
      <c r="B47" s="42" t="s">
        <v>321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3.5" thickBot="1">
      <c r="A48" s="41" t="s">
        <v>394</v>
      </c>
      <c r="B48" s="42" t="s">
        <v>321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3.5" thickBot="1">
      <c r="A49" s="41" t="s">
        <v>287</v>
      </c>
      <c r="B49" s="42" t="s">
        <v>321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3.5" thickBot="1">
      <c r="A50" s="41" t="s">
        <v>286</v>
      </c>
      <c r="B50" s="42" t="s">
        <v>321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3.5" thickBot="1">
      <c r="A51" s="41" t="s">
        <v>339</v>
      </c>
      <c r="B51" s="42" t="s">
        <v>321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353</v>
      </c>
    </row>
    <row r="52" spans="1:7" ht="13.5" thickBot="1">
      <c r="A52" s="41" t="s">
        <v>18</v>
      </c>
      <c r="B52" s="42" t="s">
        <v>321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3.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3.5" thickBot="1">
      <c r="A54" s="41" t="s">
        <v>412</v>
      </c>
      <c r="B54" s="42" t="s">
        <v>321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3.5" thickBot="1">
      <c r="A55" s="41" t="s">
        <v>413</v>
      </c>
      <c r="B55" s="42" t="s">
        <v>321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3.5" thickBot="1">
      <c r="A56" s="41" t="s">
        <v>192</v>
      </c>
      <c r="B56" s="42" t="s">
        <v>321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3.5" thickBot="1">
      <c r="A57" s="41" t="s">
        <v>414</v>
      </c>
      <c r="B57" s="42" t="s">
        <v>321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3.5" thickBot="1">
      <c r="A58" s="41" t="s">
        <v>415</v>
      </c>
      <c r="B58" s="42" t="s">
        <v>321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3.5" thickBot="1">
      <c r="A59" s="41" t="s">
        <v>138</v>
      </c>
      <c r="B59" s="42" t="s">
        <v>321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3.5" thickBot="1">
      <c r="A60" s="41" t="s">
        <v>139</v>
      </c>
      <c r="B60" s="42" t="s">
        <v>321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3.5" thickBot="1">
      <c r="A61" s="41" t="s">
        <v>140</v>
      </c>
      <c r="B61" s="42" t="s">
        <v>321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3.5" thickBot="1">
      <c r="A62" s="41" t="s">
        <v>141</v>
      </c>
      <c r="B62" s="42" t="s">
        <v>321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3.5" thickBot="1">
      <c r="A63" s="41" t="s">
        <v>416</v>
      </c>
      <c r="B63" s="42" t="s">
        <v>355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3.5" thickBot="1">
      <c r="A64" s="41" t="s">
        <v>375</v>
      </c>
      <c r="B64" s="42" t="s">
        <v>321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3.5" thickBot="1">
      <c r="A65" s="41" t="s">
        <v>376</v>
      </c>
      <c r="B65" s="42" t="s">
        <v>321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288</v>
      </c>
      <c r="B66" s="42" t="s">
        <v>321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340</v>
      </c>
      <c r="B67" s="42" t="s">
        <v>321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353</v>
      </c>
    </row>
    <row r="68" spans="1:7" ht="13.5" thickBot="1">
      <c r="A68" s="41" t="s">
        <v>133</v>
      </c>
      <c r="B68" s="42" t="s">
        <v>321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3.5" thickBot="1">
      <c r="A69" s="41" t="s">
        <v>19</v>
      </c>
      <c r="B69" s="42" t="s">
        <v>321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3.5" thickBot="1">
      <c r="A70" s="41" t="s">
        <v>419</v>
      </c>
      <c r="B70" s="42" t="s">
        <v>355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3.5" thickBot="1">
      <c r="A71" s="41" t="s">
        <v>134</v>
      </c>
      <c r="B71" s="42" t="s">
        <v>355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3.5" thickBot="1">
      <c r="A72" s="41" t="s">
        <v>377</v>
      </c>
      <c r="B72" s="42" t="s">
        <v>321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3.5" thickBot="1">
      <c r="A73" s="41" t="s">
        <v>378</v>
      </c>
      <c r="B73" s="42" t="s">
        <v>321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3.5" thickBot="1">
      <c r="A74" s="41" t="s">
        <v>379</v>
      </c>
      <c r="B74" s="42" t="s">
        <v>321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3.5" thickBot="1">
      <c r="A75" s="41" t="s">
        <v>380</v>
      </c>
      <c r="B75" s="42" t="s">
        <v>321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3.5" thickBot="1">
      <c r="A76" s="41" t="s">
        <v>6</v>
      </c>
      <c r="B76" s="42" t="s">
        <v>321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3.5" thickBot="1">
      <c r="A77" s="41" t="s">
        <v>142</v>
      </c>
      <c r="B77" s="42" t="s">
        <v>321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3.5" thickBot="1">
      <c r="A78" s="41" t="s">
        <v>193</v>
      </c>
      <c r="B78" s="42" t="s">
        <v>321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3.5" thickBot="1">
      <c r="A79" s="41" t="s">
        <v>194</v>
      </c>
      <c r="B79" s="42" t="s">
        <v>321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3.5" thickBot="1">
      <c r="A80" s="41" t="s">
        <v>35</v>
      </c>
      <c r="B80" s="42" t="s">
        <v>321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3.5" thickBot="1">
      <c r="A81" s="41" t="s">
        <v>381</v>
      </c>
      <c r="B81" s="42" t="s">
        <v>321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3.5" thickBot="1">
      <c r="A82" s="41" t="s">
        <v>382</v>
      </c>
      <c r="B82" s="42" t="s">
        <v>321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3.5" thickBot="1">
      <c r="A83" s="41" t="s">
        <v>307</v>
      </c>
      <c r="B83" s="42" t="s">
        <v>321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3.5" thickBot="1">
      <c r="A84" s="41" t="s">
        <v>372</v>
      </c>
      <c r="B84" s="42" t="s">
        <v>321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3.5" thickBot="1">
      <c r="A85" s="41" t="s">
        <v>383</v>
      </c>
      <c r="B85" s="42" t="s">
        <v>321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3.5" thickBot="1">
      <c r="A86" s="41" t="s">
        <v>20</v>
      </c>
      <c r="B86" s="42" t="s">
        <v>321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3.5" thickBot="1">
      <c r="A87" s="41" t="s">
        <v>21</v>
      </c>
      <c r="B87" s="42" t="s">
        <v>321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3.5" thickBot="1">
      <c r="A88" s="41" t="s">
        <v>289</v>
      </c>
      <c r="B88" s="42" t="s">
        <v>321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3.5" thickBot="1">
      <c r="A89" s="41" t="s">
        <v>106</v>
      </c>
      <c r="B89" s="42" t="s">
        <v>321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3.5" thickBot="1">
      <c r="A90" s="41" t="s">
        <v>143</v>
      </c>
      <c r="B90" s="42" t="s">
        <v>321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3.5" thickBot="1">
      <c r="A91" s="41" t="s">
        <v>144</v>
      </c>
      <c r="B91" s="42" t="s">
        <v>321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3.5" thickBot="1">
      <c r="A92" s="41" t="s">
        <v>182</v>
      </c>
      <c r="B92" s="42" t="s">
        <v>321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3.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3.5" thickBot="1">
      <c r="A94" s="41" t="s">
        <v>428</v>
      </c>
      <c r="B94" s="42" t="s">
        <v>355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3.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3.5" thickBot="1">
      <c r="A96" s="41" t="s">
        <v>7</v>
      </c>
      <c r="B96" s="42" t="s">
        <v>321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3.5" thickBot="1">
      <c r="A97" s="41" t="s">
        <v>210</v>
      </c>
      <c r="B97" s="42" t="s">
        <v>321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3.5" thickBot="1">
      <c r="A98" s="41" t="s">
        <v>146</v>
      </c>
      <c r="B98" s="42" t="s">
        <v>321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3.5" thickBot="1">
      <c r="A99" s="41" t="s">
        <v>145</v>
      </c>
      <c r="B99" s="42" t="s">
        <v>321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3.5" thickBot="1">
      <c r="A100" s="41" t="s">
        <v>22</v>
      </c>
      <c r="B100" s="42" t="s">
        <v>321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3.5" thickBot="1">
      <c r="A101" s="41" t="s">
        <v>23</v>
      </c>
      <c r="B101" s="42" t="s">
        <v>321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3.5" thickBot="1">
      <c r="A102" s="41" t="s">
        <v>371</v>
      </c>
      <c r="B102" s="42" t="s">
        <v>355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3.5" thickBot="1">
      <c r="A103" s="41" t="s">
        <v>384</v>
      </c>
      <c r="B103" s="42" t="s">
        <v>321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3.5" thickBot="1">
      <c r="A104" s="41" t="s">
        <v>385</v>
      </c>
      <c r="B104" s="42" t="s">
        <v>321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3.5" thickBot="1">
      <c r="A105" s="41" t="s">
        <v>41</v>
      </c>
      <c r="B105" s="42" t="s">
        <v>321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3.5" thickBot="1">
      <c r="A106" s="41" t="s">
        <v>119</v>
      </c>
      <c r="B106" s="42" t="s">
        <v>321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3.5" thickBot="1">
      <c r="A107" s="41" t="s">
        <v>119</v>
      </c>
      <c r="B107" s="42" t="s">
        <v>321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3.5" thickBot="1">
      <c r="A108" s="41" t="s">
        <v>147</v>
      </c>
      <c r="B108" s="42" t="s">
        <v>321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3.5" thickBot="1">
      <c r="A109" s="41" t="s">
        <v>120</v>
      </c>
      <c r="B109" s="42" t="s">
        <v>321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3.5" thickBot="1">
      <c r="A110" s="41" t="s">
        <v>121</v>
      </c>
      <c r="B110" s="42" t="s">
        <v>321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3.5" thickBot="1">
      <c r="A111" s="41" t="s">
        <v>24</v>
      </c>
      <c r="B111" s="42" t="s">
        <v>321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3.5" thickBot="1">
      <c r="A112" s="41" t="s">
        <v>25</v>
      </c>
      <c r="B112" s="42" t="s">
        <v>321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3.5" thickBot="1">
      <c r="A113" s="41" t="s">
        <v>356</v>
      </c>
      <c r="B113" s="42" t="s">
        <v>321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3.5" thickBot="1">
      <c r="A114" s="41" t="s">
        <v>341</v>
      </c>
      <c r="B114" s="42" t="s">
        <v>321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353</v>
      </c>
    </row>
    <row r="115" spans="1:7" ht="13.5" thickBot="1">
      <c r="A115" s="41" t="s">
        <v>290</v>
      </c>
      <c r="B115" s="42" t="s">
        <v>321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3.5" thickBot="1">
      <c r="A116" s="41" t="s">
        <v>26</v>
      </c>
      <c r="B116" s="42" t="s">
        <v>321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3.5" thickBot="1">
      <c r="A117" s="41" t="s">
        <v>201</v>
      </c>
      <c r="B117" s="42" t="s">
        <v>321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3.5" thickBot="1">
      <c r="A118" s="41" t="s">
        <v>342</v>
      </c>
      <c r="B118" s="42" t="s">
        <v>321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353</v>
      </c>
    </row>
    <row r="119" spans="1:7" ht="13.5" thickBot="1">
      <c r="A119" s="41" t="s">
        <v>202</v>
      </c>
      <c r="B119" s="42" t="s">
        <v>321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3.5" thickBot="1">
      <c r="A121" s="41" t="s">
        <v>148</v>
      </c>
      <c r="B121" s="42" t="s">
        <v>321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3.5" thickBot="1">
      <c r="A122" s="41" t="s">
        <v>195</v>
      </c>
      <c r="B122" s="42" t="s">
        <v>321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3.5" thickBot="1">
      <c r="A123" s="41" t="s">
        <v>27</v>
      </c>
      <c r="B123" s="42" t="s">
        <v>321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3.5" thickBot="1">
      <c r="A124" s="41" t="s">
        <v>203</v>
      </c>
      <c r="B124" s="42" t="s">
        <v>321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3.5" thickBot="1">
      <c r="A125" s="41" t="s">
        <v>343</v>
      </c>
      <c r="B125" s="42" t="s">
        <v>321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353</v>
      </c>
    </row>
    <row r="126" spans="1:7" ht="13.5" thickBot="1">
      <c r="A126" s="41" t="s">
        <v>204</v>
      </c>
      <c r="B126" s="42" t="s">
        <v>321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3.5" thickBot="1">
      <c r="A127" s="41" t="s">
        <v>8</v>
      </c>
      <c r="B127" s="42" t="s">
        <v>321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3.5" thickBot="1">
      <c r="A128" s="41" t="s">
        <v>211</v>
      </c>
      <c r="B128" s="42" t="s">
        <v>321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3.5" thickBot="1">
      <c r="A129" s="41" t="s">
        <v>344</v>
      </c>
      <c r="B129" s="42" t="s">
        <v>321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353</v>
      </c>
    </row>
    <row r="130" spans="1:7" ht="13.5" thickBot="1">
      <c r="A130" s="41" t="s">
        <v>212</v>
      </c>
      <c r="B130" s="42" t="s">
        <v>321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3.5" thickBot="1">
      <c r="A131" s="41" t="s">
        <v>326</v>
      </c>
      <c r="B131" s="42" t="s">
        <v>321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3.5" thickBot="1">
      <c r="A132" s="41" t="s">
        <v>325</v>
      </c>
      <c r="B132" s="42" t="s">
        <v>321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3.5" thickBot="1">
      <c r="A133" s="41" t="s">
        <v>9</v>
      </c>
      <c r="B133" s="42" t="s">
        <v>321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3.5" thickBot="1">
      <c r="A134" s="41" t="s">
        <v>42</v>
      </c>
      <c r="B134" s="42" t="s">
        <v>321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3.5" thickBot="1">
      <c r="A135" s="41" t="s">
        <v>291</v>
      </c>
      <c r="B135" s="42" t="s">
        <v>321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3.5" thickBot="1">
      <c r="A136" s="41" t="s">
        <v>434</v>
      </c>
      <c r="B136" s="42" t="s">
        <v>355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3.5" thickBot="1">
      <c r="A137" s="41" t="s">
        <v>135</v>
      </c>
      <c r="B137" s="42" t="s">
        <v>321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3.5" thickBot="1">
      <c r="A138" s="41" t="s">
        <v>0</v>
      </c>
      <c r="B138" s="42" t="s">
        <v>321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321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3.5" thickBot="1">
      <c r="A140" s="41" t="s">
        <v>205</v>
      </c>
      <c r="B140" s="42" t="s">
        <v>321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321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3.5" thickBot="1">
      <c r="A143" s="41" t="s">
        <v>29</v>
      </c>
      <c r="B143" s="42" t="s">
        <v>321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3.5" thickBot="1">
      <c r="A144" s="41" t="s">
        <v>438</v>
      </c>
      <c r="B144" s="42" t="s">
        <v>355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3.5" thickBot="1">
      <c r="A145" s="41" t="s">
        <v>122</v>
      </c>
      <c r="B145" s="42" t="s">
        <v>321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3.5" thickBot="1">
      <c r="A146" s="41" t="s">
        <v>123</v>
      </c>
      <c r="B146" s="42" t="s">
        <v>321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3.5" thickBot="1">
      <c r="A147" s="41" t="s">
        <v>10</v>
      </c>
      <c r="B147" s="42" t="s">
        <v>321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3.5" thickBot="1">
      <c r="A148" s="41" t="s">
        <v>308</v>
      </c>
      <c r="B148" s="42" t="s">
        <v>321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3.5" thickBot="1">
      <c r="A149" s="41" t="s">
        <v>309</v>
      </c>
      <c r="B149" s="42" t="s">
        <v>321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3.5" thickBot="1">
      <c r="A150" s="41" t="s">
        <v>107</v>
      </c>
      <c r="B150" s="42" t="s">
        <v>321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3.5" thickBot="1">
      <c r="A151" s="41" t="s">
        <v>345</v>
      </c>
      <c r="B151" s="42" t="s">
        <v>321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353</v>
      </c>
    </row>
    <row r="152" spans="1:7" ht="13.5" thickBot="1">
      <c r="A152" s="41" t="s">
        <v>108</v>
      </c>
      <c r="B152" s="42" t="s">
        <v>321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3.5" thickBot="1">
      <c r="A153" s="41" t="s">
        <v>357</v>
      </c>
      <c r="B153" s="42" t="s">
        <v>321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3.5" thickBot="1">
      <c r="A154" s="41" t="s">
        <v>347</v>
      </c>
      <c r="B154" s="42" t="s">
        <v>321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353</v>
      </c>
    </row>
    <row r="155" spans="1:7" ht="13.5" thickBot="1">
      <c r="A155" s="41" t="s">
        <v>358</v>
      </c>
      <c r="B155" s="42" t="s">
        <v>321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3.5" thickBot="1">
      <c r="A156" s="41" t="s">
        <v>136</v>
      </c>
      <c r="B156" s="42" t="s">
        <v>321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3.5" thickBot="1">
      <c r="A157" s="41" t="s">
        <v>346</v>
      </c>
      <c r="B157" s="42" t="s">
        <v>321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353</v>
      </c>
    </row>
    <row r="158" spans="1:7" ht="13.5" thickBot="1">
      <c r="A158" s="41" t="s">
        <v>137</v>
      </c>
      <c r="B158" s="42" t="s">
        <v>321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3.5" thickBot="1">
      <c r="A159" s="41" t="s">
        <v>310</v>
      </c>
      <c r="B159" s="42" t="s">
        <v>321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3.5" thickBot="1">
      <c r="A160" s="41" t="s">
        <v>30</v>
      </c>
      <c r="B160" s="42" t="s">
        <v>321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3.5" thickBot="1">
      <c r="A161" s="41" t="s">
        <v>31</v>
      </c>
      <c r="B161" s="42" t="s">
        <v>321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3.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3.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3.5" thickBot="1">
      <c r="A164" s="41" t="s">
        <v>386</v>
      </c>
      <c r="B164" s="42" t="s">
        <v>321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3.5" thickBot="1">
      <c r="A165" s="41" t="s">
        <v>387</v>
      </c>
      <c r="B165" s="42" t="s">
        <v>321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3.5" thickBot="1">
      <c r="A166" s="41" t="s">
        <v>311</v>
      </c>
      <c r="B166" s="42" t="s">
        <v>321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3.5" thickBot="1">
      <c r="A167" s="41" t="s">
        <v>312</v>
      </c>
      <c r="B167" s="42" t="s">
        <v>321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3.5" thickBot="1">
      <c r="A168" s="41" t="s">
        <v>439</v>
      </c>
      <c r="B168" s="42" t="s">
        <v>355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3.5" thickBot="1">
      <c r="A169" s="41" t="s">
        <v>206</v>
      </c>
      <c r="B169" s="42" t="s">
        <v>321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3.5" thickBot="1">
      <c r="A170" s="41" t="s">
        <v>197</v>
      </c>
      <c r="B170" s="42" t="s">
        <v>321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3.5" thickBot="1">
      <c r="A171" s="41" t="s">
        <v>196</v>
      </c>
      <c r="B171" s="42" t="s">
        <v>321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3.5" thickBot="1">
      <c r="A172" s="41" t="s">
        <v>277</v>
      </c>
      <c r="B172" s="42" t="s">
        <v>321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3.5" thickBot="1">
      <c r="A173" s="41" t="s">
        <v>278</v>
      </c>
      <c r="B173" s="42" t="s">
        <v>321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3.5" thickBot="1">
      <c r="A174" s="41" t="s">
        <v>348</v>
      </c>
      <c r="B174" s="42" t="s">
        <v>321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353</v>
      </c>
    </row>
    <row r="175" spans="1:7" ht="13.5" thickBot="1">
      <c r="A175" s="41" t="s">
        <v>279</v>
      </c>
      <c r="B175" s="42" t="s">
        <v>321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3.5" thickBot="1">
      <c r="A176" s="41" t="s">
        <v>359</v>
      </c>
      <c r="B176" s="42" t="s">
        <v>321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3.5" thickBot="1">
      <c r="A177" s="41" t="s">
        <v>314</v>
      </c>
      <c r="B177" s="42" t="s">
        <v>321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3.5" thickBot="1">
      <c r="A178" s="41" t="s">
        <v>11</v>
      </c>
      <c r="B178" s="42" t="s">
        <v>321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3.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3.5" thickBot="1">
      <c r="A180" s="41" t="s">
        <v>388</v>
      </c>
      <c r="B180" s="42" t="s">
        <v>321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3.5" thickBot="1">
      <c r="A181" s="41" t="s">
        <v>389</v>
      </c>
      <c r="B181" s="42" t="s">
        <v>321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3.5" thickBot="1">
      <c r="A182" s="41" t="s">
        <v>36</v>
      </c>
      <c r="B182" s="42" t="s">
        <v>321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3.5" thickBot="1">
      <c r="A183" s="41" t="s">
        <v>207</v>
      </c>
      <c r="B183" s="42" t="s">
        <v>321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3.5" thickBot="1">
      <c r="A184" s="41" t="s">
        <v>292</v>
      </c>
      <c r="B184" s="42" t="s">
        <v>321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3.5" thickBot="1">
      <c r="A185" s="41" t="s">
        <v>349</v>
      </c>
      <c r="B185" s="42" t="s">
        <v>321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353</v>
      </c>
    </row>
    <row r="186" spans="1:7" ht="13.5" thickBot="1">
      <c r="A186" s="41" t="s">
        <v>293</v>
      </c>
      <c r="B186" s="42" t="s">
        <v>321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3.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3.5" thickBot="1">
      <c r="A188" s="41" t="s">
        <v>32</v>
      </c>
      <c r="B188" s="42" t="s">
        <v>321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3.5" thickBot="1">
      <c r="A189" s="41" t="s">
        <v>33</v>
      </c>
      <c r="B189" s="42" t="s">
        <v>321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3.5" thickBot="1">
      <c r="A190" s="41" t="s">
        <v>34</v>
      </c>
      <c r="B190" s="42" t="s">
        <v>321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3.5" thickBot="1">
      <c r="A191" s="41" t="s">
        <v>109</v>
      </c>
      <c r="B191" s="42" t="s">
        <v>321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3.5" thickBot="1">
      <c r="A192" s="41" t="s">
        <v>110</v>
      </c>
      <c r="B192" s="42" t="s">
        <v>321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3.5" thickBot="1">
      <c r="A193" s="41" t="s">
        <v>208</v>
      </c>
      <c r="B193" s="42" t="s">
        <v>321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3.5" thickBot="1">
      <c r="A194" s="41" t="s">
        <v>209</v>
      </c>
      <c r="B194" s="42" t="s">
        <v>321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3.5" thickBot="1">
      <c r="A195" s="41" t="s">
        <v>294</v>
      </c>
      <c r="B195" s="42" t="s">
        <v>321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3.5" thickBot="1">
      <c r="A196" s="41" t="s">
        <v>350</v>
      </c>
      <c r="B196" s="42" t="s">
        <v>321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353</v>
      </c>
    </row>
    <row r="197" spans="1:7" ht="13.5" thickBot="1">
      <c r="A197" s="41" t="s">
        <v>295</v>
      </c>
      <c r="B197" s="42" t="s">
        <v>321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3.5" thickBot="1">
      <c r="A198" s="41" t="s">
        <v>37</v>
      </c>
      <c r="B198" s="42" t="s">
        <v>321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3.5" thickBot="1">
      <c r="A199" s="41" t="s">
        <v>296</v>
      </c>
      <c r="B199" s="42" t="s">
        <v>321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3.5" thickBot="1">
      <c r="A200" s="41" t="s">
        <v>1</v>
      </c>
      <c r="B200" s="42" t="s">
        <v>321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3.5" thickBot="1">
      <c r="A201" s="41" t="s">
        <v>2</v>
      </c>
      <c r="B201" s="42" t="s">
        <v>321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3.5" thickBot="1">
      <c r="A202" s="41" t="s">
        <v>3</v>
      </c>
      <c r="B202" s="42" t="s">
        <v>321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3.5" thickBot="1">
      <c r="A203" s="41" t="s">
        <v>313</v>
      </c>
      <c r="B203" s="42" t="s">
        <v>321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3.5" thickBot="1">
      <c r="A204" s="41" t="s">
        <v>297</v>
      </c>
      <c r="B204" s="42" t="s">
        <v>321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3.5" thickBot="1">
      <c r="A205" s="41" t="s">
        <v>298</v>
      </c>
      <c r="B205" s="42" t="s">
        <v>321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3.5" thickBot="1">
      <c r="A206" s="41" t="s">
        <v>354</v>
      </c>
      <c r="B206" s="42" t="s">
        <v>321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353</v>
      </c>
    </row>
    <row r="207" spans="1:7" ht="13.5" thickBot="1">
      <c r="A207" s="41" t="s">
        <v>299</v>
      </c>
      <c r="B207" s="42" t="s">
        <v>321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3.5" thickBot="1">
      <c r="A208" s="41" t="s">
        <v>12</v>
      </c>
      <c r="B208" s="42" t="s">
        <v>321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3.5" thickBot="1">
      <c r="A209" s="41" t="s">
        <v>280</v>
      </c>
      <c r="B209" s="42" t="s">
        <v>321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3.5" thickBot="1">
      <c r="A210" s="41" t="s">
        <v>13</v>
      </c>
      <c r="B210" s="42" t="s">
        <v>321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3.5" thickBot="1">
      <c r="A211" s="41" t="s">
        <v>4</v>
      </c>
      <c r="B211" s="42" t="s">
        <v>321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3.5" thickBot="1">
      <c r="A212" s="41" t="s">
        <v>281</v>
      </c>
      <c r="B212" s="42" t="s">
        <v>321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3.5" thickBot="1">
      <c r="A213" s="41" t="s">
        <v>351</v>
      </c>
      <c r="B213" s="42" t="s">
        <v>321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353</v>
      </c>
    </row>
    <row r="214" spans="1:7" ht="13.5" thickBot="1">
      <c r="A214" s="41" t="s">
        <v>282</v>
      </c>
      <c r="B214" s="42" t="s">
        <v>321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3.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3.5" thickBot="1">
      <c r="A216" s="41" t="s">
        <v>43</v>
      </c>
      <c r="B216" s="42" t="s">
        <v>321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3.5" thickBot="1">
      <c r="A217" s="41" t="s">
        <v>38</v>
      </c>
      <c r="B217" s="42" t="s">
        <v>321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3.5" thickBot="1">
      <c r="A218" s="41" t="s">
        <v>213</v>
      </c>
      <c r="B218" s="42" t="s">
        <v>321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3.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3.5" thickBot="1">
      <c r="A220" s="51" t="s">
        <v>360</v>
      </c>
      <c r="B220" s="52" t="s">
        <v>321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3.5" thickTop="1">
      <c r="A221" s="36"/>
      <c r="B221" s="36"/>
      <c r="C221" s="36"/>
      <c r="D221" s="36"/>
      <c r="E221" s="37"/>
      <c r="F221" s="37"/>
      <c r="G221" s="37"/>
    </row>
    <row r="223" ht="13.5" thickBot="1"/>
    <row r="224" spans="1:5" ht="13.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.75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3.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5" thickBot="1" thickTop="1">
      <c r="C227" s="10" t="s">
        <v>177</v>
      </c>
      <c r="D227" s="13" t="s">
        <v>181</v>
      </c>
      <c r="E227" s="3" t="s">
        <v>187</v>
      </c>
    </row>
    <row r="228" ht="13.5" thickTop="1">
      <c r="E228" s="3" t="s">
        <v>188</v>
      </c>
    </row>
    <row r="229" ht="12.75">
      <c r="E229" s="3" t="s">
        <v>189</v>
      </c>
    </row>
    <row r="230" ht="12.75">
      <c r="E230" s="3" t="s">
        <v>190</v>
      </c>
    </row>
    <row r="231" ht="12.75">
      <c r="E231" s="3" t="s">
        <v>191</v>
      </c>
    </row>
    <row r="232" ht="13.5" thickBot="1">
      <c r="E232" s="4" t="s">
        <v>233</v>
      </c>
    </row>
    <row r="233" ht="13.5" thickTop="1"/>
  </sheetData>
  <sheetProtection/>
  <autoFilter ref="A3:G203"/>
  <mergeCells count="6">
    <mergeCell ref="F3:F4"/>
    <mergeCell ref="G3:G4"/>
    <mergeCell ref="A3:A4"/>
    <mergeCell ref="B3:B4"/>
    <mergeCell ref="D3:D4"/>
    <mergeCell ref="E3:E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51.75">
      <c r="A2" s="30" t="str">
        <f>'Notification Sheet'!$D$4</f>
        <v>NW013</v>
      </c>
      <c r="B2" s="31" t="str">
        <f>'Notification Sheet'!$C$5</f>
        <v>MER/UKD/192/15</v>
      </c>
      <c r="C2" s="31" t="str">
        <f>'Notification Sheet'!$C$8</f>
        <v>Incorrect parameters were deployed in the flow computer configuration serving the Weston Point NTS to LDZ offtake following a metering separation project.</v>
      </c>
      <c r="D2" s="31" t="str">
        <f>'Notification Sheet'!$D$21</f>
        <v>Weston Point MTB</v>
      </c>
      <c r="E2" s="31" t="str">
        <f>'Notification Sheet'!$D$25</f>
        <v>NW</v>
      </c>
      <c r="F2" s="31" t="str">
        <f>'Notification Sheet'!$D$23</f>
        <v>National Grid - DN</v>
      </c>
      <c r="G2" s="31" t="str">
        <f>'Notification Sheet'!$D$30</f>
        <v>Low</v>
      </c>
      <c r="H2" s="31" t="str">
        <f>'Notification Sheet'!$D$28</f>
        <v>null</v>
      </c>
      <c r="I2" s="32" t="str">
        <f>'Notification Sheet'!$D$29</f>
        <v>null</v>
      </c>
      <c r="J2" s="33">
        <f>'Notification Sheet'!$D$16</f>
        <v>42261</v>
      </c>
      <c r="K2" s="33">
        <f>'Notification Sheet'!$D$17</f>
        <v>42277</v>
      </c>
      <c r="L2" s="34">
        <f>'Notification Sheet'!$D$18</f>
        <v>42241</v>
      </c>
      <c r="M2" s="34">
        <f>'Notification Sheet'!$D$19</f>
        <v>42261</v>
      </c>
      <c r="N2" s="34">
        <f>'Notification Sheet'!$D$13</f>
        <v>43157</v>
      </c>
      <c r="O2" s="32" t="str">
        <f>'Notification Sheet'!$C$6</f>
        <v>Closed / No Rec Required</v>
      </c>
      <c r="P2" s="35" t="str">
        <f>IF(AND(O2&lt;&gt;"Closed / No Rec Required",O2&lt;&gt;"Invoiced"),"Live","Closed")</f>
        <v>Closed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2018-02-26T15:05:46Z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807326402</vt:i4>
  </property>
  <property fmtid="{D5CDD505-2E9C-101B-9397-08002B2CF9AE}" pid="3" name="_NewReviewCycle">
    <vt:lpwstr/>
  </property>
  <property fmtid="{D5CDD505-2E9C-101B-9397-08002B2CF9AE}" pid="4" name="_EmailSubject">
    <vt:lpwstr>Re:Weston Point MER NW013</vt:lpwstr>
  </property>
  <property fmtid="{D5CDD505-2E9C-101B-9397-08002B2CF9AE}" pid="5" name="_AuthorEmail">
    <vt:lpwstr>Yasser.Zadeh@cadentgas.com</vt:lpwstr>
  </property>
  <property fmtid="{D5CDD505-2E9C-101B-9397-08002B2CF9AE}" pid="6" name="_AuthorEmailDisplayName">
    <vt:lpwstr>Zadeh, Yasser</vt:lpwstr>
  </property>
</Properties>
</file>