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T_Charge Setting\Gas Charging Review\FCC 0702\"/>
    </mc:Choice>
  </mc:AlternateContent>
  <bookViews>
    <workbookView xWindow="0" yWindow="0" windowWidth="20490" windowHeight="6930" activeTab="1"/>
  </bookViews>
  <sheets>
    <sheet name="TO" sheetId="1" r:id="rId1"/>
    <sheet name="Exit" sheetId="3" r:id="rId2"/>
    <sheet name="Entry" sheetId="4" r:id="rId3"/>
    <sheet name="SO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4" l="1"/>
  <c r="C54" i="4"/>
  <c r="C53" i="4"/>
  <c r="C52" i="4"/>
  <c r="C51" i="4"/>
  <c r="C50" i="4"/>
  <c r="I57" i="4"/>
  <c r="H57" i="4"/>
  <c r="G57" i="4"/>
  <c r="F57" i="4"/>
  <c r="E57" i="4"/>
  <c r="D5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H17" i="4"/>
  <c r="G17" i="4"/>
  <c r="F17" i="4"/>
  <c r="E17" i="4"/>
  <c r="D17" i="4"/>
  <c r="C17" i="4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I39" i="3"/>
  <c r="H39" i="3"/>
  <c r="G39" i="3"/>
  <c r="F39" i="3"/>
  <c r="E39" i="3"/>
  <c r="D39" i="3"/>
  <c r="C47" i="4"/>
  <c r="E36" i="4"/>
  <c r="D36" i="4"/>
  <c r="C36" i="4"/>
  <c r="C46" i="4"/>
  <c r="C45" i="4"/>
  <c r="C44" i="4"/>
  <c r="C43" i="4"/>
  <c r="C42" i="4"/>
  <c r="H12" i="4"/>
  <c r="G12" i="4"/>
  <c r="F12" i="4"/>
  <c r="E12" i="4"/>
  <c r="D12" i="4"/>
  <c r="C12" i="4"/>
  <c r="H6" i="1"/>
  <c r="H7" i="1"/>
  <c r="H8" i="1"/>
  <c r="H9" i="1"/>
  <c r="H5" i="1"/>
  <c r="D22" i="3"/>
  <c r="E22" i="3"/>
  <c r="F22" i="3"/>
  <c r="G22" i="3"/>
  <c r="H22" i="3"/>
  <c r="C22" i="3"/>
  <c r="C32" i="3"/>
  <c r="D53" i="3" s="1"/>
  <c r="C33" i="3"/>
  <c r="D54" i="3" s="1"/>
  <c r="C31" i="3"/>
  <c r="C30" i="3"/>
  <c r="C29" i="3"/>
  <c r="H18" i="1"/>
  <c r="H19" i="1"/>
  <c r="H20" i="1"/>
  <c r="H21" i="1"/>
  <c r="H17" i="1"/>
  <c r="E30" i="3"/>
  <c r="E51" i="3" s="1"/>
  <c r="F30" i="3"/>
  <c r="F51" i="3" s="1"/>
  <c r="G30" i="3"/>
  <c r="G51" i="3" s="1"/>
  <c r="H30" i="3"/>
  <c r="H51" i="3" s="1"/>
  <c r="I30" i="3"/>
  <c r="I51" i="3" s="1"/>
  <c r="E31" i="3"/>
  <c r="E52" i="3" s="1"/>
  <c r="F31" i="3"/>
  <c r="G31" i="3"/>
  <c r="G34" i="3" s="1"/>
  <c r="H31" i="3"/>
  <c r="I31" i="3"/>
  <c r="I52" i="3" s="1"/>
  <c r="E32" i="3"/>
  <c r="E53" i="3" s="1"/>
  <c r="F32" i="3"/>
  <c r="F53" i="3" s="1"/>
  <c r="G32" i="3"/>
  <c r="G53" i="3" s="1"/>
  <c r="H32" i="3"/>
  <c r="H53" i="3" s="1"/>
  <c r="I32" i="3"/>
  <c r="I53" i="3" s="1"/>
  <c r="E33" i="3"/>
  <c r="E54" i="3" s="1"/>
  <c r="F33" i="3"/>
  <c r="F54" i="3" s="1"/>
  <c r="G33" i="3"/>
  <c r="G54" i="3" s="1"/>
  <c r="H33" i="3"/>
  <c r="H54" i="3" s="1"/>
  <c r="I33" i="3"/>
  <c r="I54" i="3" s="1"/>
  <c r="D31" i="3"/>
  <c r="D32" i="3"/>
  <c r="D33" i="3"/>
  <c r="D30" i="3"/>
  <c r="E29" i="3"/>
  <c r="F29" i="3"/>
  <c r="F50" i="3" s="1"/>
  <c r="G29" i="3"/>
  <c r="G50" i="3" s="1"/>
  <c r="H29" i="3"/>
  <c r="H50" i="3" s="1"/>
  <c r="I29" i="3"/>
  <c r="D29" i="3"/>
  <c r="D50" i="3" l="1"/>
  <c r="I34" i="3"/>
  <c r="E34" i="3"/>
  <c r="H34" i="3"/>
  <c r="H55" i="3" s="1"/>
  <c r="D52" i="3"/>
  <c r="I50" i="3"/>
  <c r="H52" i="3"/>
  <c r="F34" i="3"/>
  <c r="F55" i="3" s="1"/>
  <c r="E50" i="3"/>
  <c r="F52" i="3"/>
  <c r="G52" i="3"/>
  <c r="D51" i="3"/>
  <c r="C34" i="3"/>
  <c r="D34" i="3"/>
  <c r="C39" i="3" l="1"/>
  <c r="C40" i="3"/>
  <c r="C42" i="3"/>
  <c r="C43" i="3"/>
  <c r="C41" i="3"/>
  <c r="E55" i="3"/>
  <c r="I55" i="3"/>
  <c r="D55" i="3"/>
  <c r="G55" i="3"/>
  <c r="E11" i="1" l="1"/>
  <c r="F11" i="1"/>
  <c r="D11" i="1"/>
  <c r="E23" i="1"/>
  <c r="F23" i="1"/>
  <c r="D23" i="1"/>
</calcChain>
</file>

<file path=xl/comments1.xml><?xml version="1.0" encoding="utf-8"?>
<comments xmlns="http://schemas.openxmlformats.org/spreadsheetml/2006/main">
  <authors>
    <author>National Grid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National Grid:</t>
        </r>
        <r>
          <rPr>
            <sz val="9"/>
            <color indexed="81"/>
            <rFont val="Tahoma"/>
            <charset val="1"/>
          </rPr>
          <t xml:space="preserve">
Flow for Apr 17 - Sept 17 used as a proxy for Apr 18 - Sept 18 but changed the commodity rate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National Grid:</t>
        </r>
        <r>
          <rPr>
            <sz val="9"/>
            <color indexed="81"/>
            <rFont val="Tahoma"/>
            <charset val="1"/>
          </rPr>
          <t xml:space="preserve">
Flow for Apr 17 - Sept 17 used as a proxy for Apr 18 - Sept 18 but changed the commodity rate</t>
        </r>
      </text>
    </comment>
  </commentList>
</comments>
</file>

<file path=xl/comments2.xml><?xml version="1.0" encoding="utf-8"?>
<comments xmlns="http://schemas.openxmlformats.org/spreadsheetml/2006/main">
  <authors>
    <author>National Grid</author>
  </authors>
  <commentList>
    <comment ref="E28" authorId="0" shapeId="0">
      <text>
        <r>
          <rPr>
            <b/>
            <sz val="9"/>
            <color indexed="81"/>
            <rFont val="Tahoma"/>
            <charset val="1"/>
          </rPr>
          <t>National Grid:</t>
        </r>
        <r>
          <rPr>
            <sz val="9"/>
            <color indexed="81"/>
            <rFont val="Tahoma"/>
            <charset val="1"/>
          </rPr>
          <t xml:space="preserve">
Flow for Apr 17 - Sept 17 used as a proxy for Apr 18 - Sept 18 but changed the commodity rate</t>
        </r>
      </text>
    </comment>
  </commentList>
</comments>
</file>

<file path=xl/comments3.xml><?xml version="1.0" encoding="utf-8"?>
<comments xmlns="http://schemas.openxmlformats.org/spreadsheetml/2006/main">
  <authors>
    <author>National Grid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National Grid:</t>
        </r>
        <r>
          <rPr>
            <sz val="9"/>
            <color indexed="81"/>
            <rFont val="Tahoma"/>
            <charset val="1"/>
          </rPr>
          <t xml:space="preserve">
Flow for Apr 17 - Sept 17 used as a proxy for Apr 18 - Sept 18 but changed the commodity rate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National Grid:</t>
        </r>
        <r>
          <rPr>
            <sz val="9"/>
            <color indexed="81"/>
            <rFont val="Tahoma"/>
            <charset val="1"/>
          </rPr>
          <t xml:space="preserve">
Flow for Apr 17 - Sept 17 used as a proxy for Apr 18 - Sept 18 but changed the commodity rate</t>
        </r>
      </text>
    </comment>
  </commentList>
</comments>
</file>

<file path=xl/sharedStrings.xml><?xml version="1.0" encoding="utf-8"?>
<sst xmlns="http://schemas.openxmlformats.org/spreadsheetml/2006/main" count="194" uniqueCount="79">
  <si>
    <t>BEACH TERMINAL</t>
  </si>
  <si>
    <t>INTERCONNECTION POINT</t>
  </si>
  <si>
    <t>LNG IMPORTATION TERMINAL</t>
  </si>
  <si>
    <t>ONSHORE FIELD</t>
  </si>
  <si>
    <t>STORAGE SITE</t>
  </si>
  <si>
    <t>Entry Capacity</t>
  </si>
  <si>
    <t>Total</t>
  </si>
  <si>
    <t>Beach</t>
  </si>
  <si>
    <t>LNG</t>
  </si>
  <si>
    <t>Onshore</t>
  </si>
  <si>
    <t>SO Entry Commodity</t>
  </si>
  <si>
    <t>TO Entry Commodity</t>
  </si>
  <si>
    <t>Moffat</t>
  </si>
  <si>
    <t>LDZ</t>
  </si>
  <si>
    <t>INDUSTRIAL</t>
  </si>
  <si>
    <t>INTERCONNECTOR</t>
  </si>
  <si>
    <t>POWER STATION</t>
  </si>
  <si>
    <t>Exit Capacity</t>
  </si>
  <si>
    <t>TO Exit Commodity</t>
  </si>
  <si>
    <t>Gas year</t>
  </si>
  <si>
    <t>Formula year</t>
  </si>
  <si>
    <t>SO Exit Commodity</t>
  </si>
  <si>
    <t>Total (Apr 17 - Mar 18)</t>
  </si>
  <si>
    <t>Power Station</t>
  </si>
  <si>
    <t>Industrial</t>
  </si>
  <si>
    <t>Interconnector</t>
  </si>
  <si>
    <t>Apr 17 - Mar 18</t>
  </si>
  <si>
    <t>Oct 17 - Sept 18</t>
  </si>
  <si>
    <t>Total (Oct 17 - Sept 18)</t>
  </si>
  <si>
    <t>Formula Year</t>
  </si>
  <si>
    <t>Gas Year</t>
  </si>
  <si>
    <t>01-Oct-2018 to 30-Sep-2019</t>
  </si>
  <si>
    <t>01-Oct-2019 to 30-Sep-2020</t>
  </si>
  <si>
    <t>01-Oct-2020 to 30-Sep-2021</t>
  </si>
  <si>
    <t>01-Oct-2021 to 30-Sep-2022</t>
  </si>
  <si>
    <t>01-Oct-2022 to 30-Sep-2023</t>
  </si>
  <si>
    <t>01-Oct-2023 to 30-Sep-2024</t>
  </si>
  <si>
    <t>Capacity Revenue</t>
  </si>
  <si>
    <t>Mod 678 Calculated Entry Capacity Revenue (Based on Booking Scenario)
(£) for 01-Oct-2018 to 30-Sep-2019</t>
  </si>
  <si>
    <t>Mod 678 Calculated Entry Capacity Revenue (Based on Booking Scenario)
(£) for 01-Oct-2019 to 30-Sep-2020</t>
  </si>
  <si>
    <t>Mod 678 Calculated Entry Capacity Revenue (Based on Booking Scenario)
(£) for 01-Oct-2020 to 30-Sep-2021</t>
  </si>
  <si>
    <t>Mod 678 Calculated Entry Capacity Revenue (Based on Booking Scenario)
(£) for 01-Oct-2021 to 30-Sep-2022</t>
  </si>
  <si>
    <t>Mod 678 Calculated Entry Capacity Revenue (Based on Booking Scenario)
(£) for 01-Oct-2022 to 30-Sep-2023</t>
  </si>
  <si>
    <t>Mod 678 Calculated Entry Capacity Revenue (Based on Booking Scenario)
(£) for 01-Oct-2023 to 30-Sep-2024</t>
  </si>
  <si>
    <t>BIOMETHANE PLANT</t>
  </si>
  <si>
    <t>Existing Contracts (all sites)</t>
  </si>
  <si>
    <t>Entry</t>
  </si>
  <si>
    <t xml:space="preserve">Exit </t>
  </si>
  <si>
    <t>GDN (EA)</t>
  </si>
  <si>
    <t>GDN (EM)</t>
  </si>
  <si>
    <t>GDN (NE)</t>
  </si>
  <si>
    <t>GDN (NO)</t>
  </si>
  <si>
    <t>GDN (NT)</t>
  </si>
  <si>
    <t>GDN (NW)</t>
  </si>
  <si>
    <t>GDN (SC)</t>
  </si>
  <si>
    <t>GDN (SE)</t>
  </si>
  <si>
    <t>GDN (SO)</t>
  </si>
  <si>
    <t>GDN (SW)</t>
  </si>
  <si>
    <t>GDN (WM)</t>
  </si>
  <si>
    <t>GDN (WN)</t>
  </si>
  <si>
    <t>GDN (WS)</t>
  </si>
  <si>
    <t>Gas Distribution Network</t>
  </si>
  <si>
    <t>Total Cap and Comm over year</t>
  </si>
  <si>
    <t>17/18</t>
  </si>
  <si>
    <t>17/18 vs 18/19</t>
  </si>
  <si>
    <t>18/19 vs 19/20</t>
  </si>
  <si>
    <t>19/20 vs 20/21</t>
  </si>
  <si>
    <t>20/21 vs 21/22</t>
  </si>
  <si>
    <t>21/22 vs 22/23</t>
  </si>
  <si>
    <t>22/23 vs 23/24</t>
  </si>
  <si>
    <t xml:space="preserve">Total </t>
  </si>
  <si>
    <t>Percentage of total for year</t>
  </si>
  <si>
    <t xml:space="preserve">17/18 </t>
  </si>
  <si>
    <t>18/19</t>
  </si>
  <si>
    <t>19/20</t>
  </si>
  <si>
    <t>20/21</t>
  </si>
  <si>
    <t>21/22</t>
  </si>
  <si>
    <t>22/23</t>
  </si>
  <si>
    <t>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</si>
</sst>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  <numFmt numFmtId="169" formatCode="_-&quot;£&quot;* #,##0.00_-;\-&quot;£&quot;* #,##0.00_-;_-&quot;£&quot;* &quot;-&quot;??_-;_-@_-"/>
    <numFmt numFmtId="172" formatCode="[$-F800]dddd\,\ mmmm\ dd\,\ yyyy"/>
    <numFmt numFmtId="173" formatCode="&quot;£&quot;#,##0.00"/>
    <numFmt numFmtId="177" formatCode="&quot;£&quot;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01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0" fontId="17" fillId="0" borderId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9" fillId="0" borderId="0"/>
    <xf numFmtId="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2" fillId="0" borderId="18" applyNumberFormat="0" applyFill="0" applyAlignment="0" applyProtection="0"/>
    <xf numFmtId="44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42" borderId="0" applyNumberFormat="0" applyBorder="0" applyAlignment="0" applyProtection="0"/>
    <xf numFmtId="43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44" fontId="18" fillId="0" borderId="0" applyFont="0" applyFill="0" applyBorder="0" applyAlignment="0" applyProtection="0"/>
    <xf numFmtId="0" fontId="22" fillId="37" borderId="0" applyNumberFormat="0" applyBorder="0" applyAlignment="0" applyProtection="0"/>
    <xf numFmtId="0" fontId="24" fillId="44" borderId="0" applyNumberFormat="0" applyBorder="0" applyAlignment="0" applyProtection="0"/>
    <xf numFmtId="0" fontId="22" fillId="36" borderId="0" applyNumberFormat="0" applyBorder="0" applyAlignment="0" applyProtection="0"/>
    <xf numFmtId="0" fontId="25" fillId="35" borderId="0" applyNumberFormat="0" applyBorder="0" applyAlignment="0" applyProtection="0"/>
    <xf numFmtId="0" fontId="3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35" fillId="54" borderId="0" applyNumberFormat="0" applyBorder="0" applyAlignment="0" applyProtection="0"/>
    <xf numFmtId="0" fontId="22" fillId="34" borderId="0" applyNumberFormat="0" applyBorder="0" applyAlignment="0" applyProtection="0"/>
    <xf numFmtId="0" fontId="24" fillId="42" borderId="0" applyNumberFormat="0" applyBorder="0" applyAlignment="0" applyProtection="0"/>
    <xf numFmtId="0" fontId="22" fillId="38" borderId="0" applyNumberFormat="0" applyBorder="0" applyAlignment="0" applyProtection="0"/>
    <xf numFmtId="0" fontId="18" fillId="0" borderId="0"/>
    <xf numFmtId="0" fontId="22" fillId="34" borderId="0" applyNumberFormat="0" applyBorder="0" applyAlignment="0" applyProtection="0"/>
    <xf numFmtId="0" fontId="24" fillId="50" borderId="0" applyNumberFormat="0" applyBorder="0" applyAlignment="0" applyProtection="0"/>
    <xf numFmtId="0" fontId="22" fillId="37" borderId="0" applyNumberFormat="0" applyBorder="0" applyAlignment="0" applyProtection="0"/>
    <xf numFmtId="0" fontId="19" fillId="0" borderId="0"/>
    <xf numFmtId="0" fontId="29" fillId="36" borderId="0" applyNumberFormat="0" applyBorder="0" applyAlignment="0" applyProtection="0"/>
    <xf numFmtId="0" fontId="26" fillId="52" borderId="14" applyNumberFormat="0" applyAlignment="0" applyProtection="0"/>
    <xf numFmtId="0" fontId="22" fillId="39" borderId="0" applyNumberFormat="0" applyBorder="0" applyAlignment="0" applyProtection="0"/>
    <xf numFmtId="0" fontId="24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54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53" borderId="15" applyNumberFormat="0" applyAlignment="0" applyProtection="0"/>
    <xf numFmtId="0" fontId="24" fillId="47" borderId="0" applyNumberFormat="0" applyBorder="0" applyAlignment="0" applyProtection="0"/>
    <xf numFmtId="0" fontId="33" fillId="39" borderId="14" applyNumberFormat="0" applyAlignment="0" applyProtection="0"/>
    <xf numFmtId="0" fontId="24" fillId="45" borderId="0" applyNumberFormat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35" borderId="0" applyNumberFormat="0" applyBorder="0" applyAlignment="0" applyProtection="0"/>
    <xf numFmtId="43" fontId="18" fillId="0" borderId="0" applyFont="0" applyFill="0" applyBorder="0" applyAlignment="0" applyProtection="0"/>
    <xf numFmtId="0" fontId="22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31" fillId="0" borderId="17" applyNumberFormat="0" applyFill="0" applyAlignment="0" applyProtection="0"/>
    <xf numFmtId="43" fontId="18" fillId="0" borderId="0" applyFont="0" applyFill="0" applyBorder="0" applyAlignment="0" applyProtection="0"/>
    <xf numFmtId="0" fontId="37" fillId="0" borderId="21" applyNumberFormat="0" applyFill="0" applyAlignment="0" applyProtection="0"/>
    <xf numFmtId="43" fontId="18" fillId="0" borderId="0" applyFont="0" applyFill="0" applyBorder="0" applyAlignment="0" applyProtection="0"/>
    <xf numFmtId="0" fontId="22" fillId="55" borderId="13" applyNumberFormat="0" applyFont="0" applyAlignment="0" applyProtection="0"/>
    <xf numFmtId="0" fontId="24" fillId="46" borderId="0" applyNumberFormat="0" applyBorder="0" applyAlignment="0" applyProtection="0"/>
    <xf numFmtId="0" fontId="22" fillId="40" borderId="0" applyNumberFormat="0" applyBorder="0" applyAlignment="0" applyProtection="0"/>
    <xf numFmtId="0" fontId="24" fillId="5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52" borderId="14" applyNumberFormat="0" applyAlignment="0" applyProtection="0"/>
    <xf numFmtId="0" fontId="24" fillId="41" borderId="0" applyNumberFormat="0" applyBorder="0" applyAlignment="0" applyProtection="0"/>
    <xf numFmtId="0" fontId="33" fillId="39" borderId="14" applyNumberFormat="0" applyAlignment="0" applyProtection="0"/>
    <xf numFmtId="43" fontId="18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2" fillId="55" borderId="13" applyNumberFormat="0" applyFont="0" applyAlignment="0" applyProtection="0"/>
    <xf numFmtId="0" fontId="24" fillId="42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32" fillId="0" borderId="18" applyNumberFormat="0" applyFill="0" applyAlignment="0" applyProtection="0"/>
    <xf numFmtId="0" fontId="25" fillId="35" borderId="0" applyNumberFormat="0" applyBorder="0" applyAlignment="0" applyProtection="0"/>
    <xf numFmtId="0" fontId="22" fillId="40" borderId="0" applyNumberFormat="0" applyBorder="0" applyAlignment="0" applyProtection="0"/>
    <xf numFmtId="0" fontId="24" fillId="47" borderId="0" applyNumberFormat="0" applyBorder="0" applyAlignment="0" applyProtection="0"/>
    <xf numFmtId="0" fontId="37" fillId="0" borderId="21" applyNumberFormat="0" applyFill="0" applyAlignment="0" applyProtection="0"/>
    <xf numFmtId="0" fontId="27" fillId="53" borderId="15" applyNumberFormat="0" applyAlignment="0" applyProtection="0"/>
    <xf numFmtId="0" fontId="24" fillId="50" borderId="0" applyNumberFormat="0" applyBorder="0" applyAlignment="0" applyProtection="0"/>
    <xf numFmtId="0" fontId="24" fillId="46" borderId="0" applyNumberFormat="0" applyBorder="0" applyAlignment="0" applyProtection="0"/>
    <xf numFmtId="0" fontId="31" fillId="0" borderId="17" applyNumberFormat="0" applyFill="0" applyAlignment="0" applyProtection="0"/>
    <xf numFmtId="0" fontId="24" fillId="41" borderId="0" applyNumberFormat="0" applyBorder="0" applyAlignment="0" applyProtection="0"/>
    <xf numFmtId="0" fontId="18" fillId="0" borderId="0" applyFont="0" applyFill="0" applyBorder="0" applyAlignment="0" applyProtection="0"/>
    <xf numFmtId="0" fontId="22" fillId="42" borderId="0" applyNumberFormat="0" applyBorder="0" applyAlignment="0" applyProtection="0"/>
    <xf numFmtId="43" fontId="18" fillId="0" borderId="0" applyFon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4" fillId="46" borderId="0" applyNumberFormat="0" applyBorder="0" applyAlignment="0" applyProtection="0"/>
    <xf numFmtId="0" fontId="34" fillId="0" borderId="19" applyNumberFormat="0" applyFill="0" applyAlignment="0" applyProtection="0"/>
    <xf numFmtId="0" fontId="22" fillId="43" borderId="0" applyNumberFormat="0" applyBorder="0" applyAlignment="0" applyProtection="0"/>
    <xf numFmtId="0" fontId="34" fillId="0" borderId="19" applyNumberFormat="0" applyFill="0" applyAlignment="0" applyProtection="0"/>
    <xf numFmtId="0" fontId="29" fillId="36" borderId="0" applyNumberFormat="0" applyBorder="0" applyAlignment="0" applyProtection="0"/>
    <xf numFmtId="44" fontId="18" fillId="0" borderId="0" applyFont="0" applyFill="0" applyBorder="0" applyAlignment="0" applyProtection="0"/>
    <xf numFmtId="0" fontId="36" fillId="52" borderId="20" applyNumberFormat="0" applyAlignment="0" applyProtection="0"/>
    <xf numFmtId="43" fontId="18" fillId="0" borderId="0" applyFont="0" applyFill="0" applyBorder="0" applyAlignment="0" applyProtection="0"/>
    <xf numFmtId="0" fontId="36" fillId="52" borderId="20" applyNumberFormat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8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39" fillId="4" borderId="0" applyNumberFormat="0" applyBorder="0" applyAlignment="0" applyProtection="0"/>
    <xf numFmtId="0" fontId="18" fillId="0" borderId="0"/>
    <xf numFmtId="0" fontId="18" fillId="0" borderId="0"/>
    <xf numFmtId="0" fontId="8" fillId="6" borderId="5" applyNumberFormat="0" applyAlignment="0" applyProtection="0"/>
    <xf numFmtId="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2" fillId="35" borderId="0" applyNumberFormat="0" applyBorder="0" applyAlignment="0" applyProtection="0"/>
    <xf numFmtId="0" fontId="22" fillId="41" borderId="0" applyNumberFormat="0" applyBorder="0" applyAlignment="0" applyProtection="0"/>
    <xf numFmtId="0" fontId="18" fillId="0" borderId="0" applyFont="0" applyFill="0" applyBorder="0" applyAlignment="0" applyProtection="0"/>
    <xf numFmtId="0" fontId="22" fillId="37" borderId="0" applyNumberFormat="0" applyBorder="0" applyAlignment="0" applyProtection="0"/>
    <xf numFmtId="0" fontId="32" fillId="0" borderId="18" applyNumberFormat="0" applyFill="0" applyAlignment="0" applyProtection="0"/>
    <xf numFmtId="44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42" borderId="0" applyNumberFormat="0" applyBorder="0" applyAlignment="0" applyProtection="0"/>
    <xf numFmtId="43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44" fontId="18" fillId="0" borderId="0" applyFont="0" applyFill="0" applyBorder="0" applyAlignment="0" applyProtection="0"/>
    <xf numFmtId="0" fontId="24" fillId="44" borderId="0" applyNumberFormat="0" applyBorder="0" applyAlignment="0" applyProtection="0"/>
    <xf numFmtId="0" fontId="22" fillId="36" borderId="0" applyNumberFormat="0" applyBorder="0" applyAlignment="0" applyProtection="0"/>
    <xf numFmtId="0" fontId="25" fillId="35" borderId="0" applyNumberFormat="0" applyBorder="0" applyAlignment="0" applyProtection="0"/>
    <xf numFmtId="0" fontId="3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2" fillId="34" borderId="0" applyNumberFormat="0" applyBorder="0" applyAlignment="0" applyProtection="0"/>
    <xf numFmtId="0" fontId="24" fillId="42" borderId="0" applyNumberFormat="0" applyBorder="0" applyAlignment="0" applyProtection="0"/>
    <xf numFmtId="0" fontId="18" fillId="0" borderId="0"/>
    <xf numFmtId="0" fontId="22" fillId="37" borderId="0" applyNumberFormat="0" applyBorder="0" applyAlignment="0" applyProtection="0"/>
    <xf numFmtId="0" fontId="29" fillId="36" borderId="0" applyNumberFormat="0" applyBorder="0" applyAlignment="0" applyProtection="0"/>
    <xf numFmtId="0" fontId="22" fillId="39" borderId="0" applyNumberFormat="0" applyBorder="0" applyAlignment="0" applyProtection="0"/>
    <xf numFmtId="0" fontId="24" fillId="45" borderId="0" applyNumberFormat="0" applyBorder="0" applyAlignment="0" applyProtection="0"/>
    <xf numFmtId="0" fontId="35" fillId="54" borderId="0" applyNumberFormat="0" applyBorder="0" applyAlignment="0" applyProtection="0"/>
    <xf numFmtId="0" fontId="24" fillId="47" borderId="0" applyNumberFormat="0" applyBorder="0" applyAlignment="0" applyProtection="0"/>
    <xf numFmtId="0" fontId="33" fillId="39" borderId="14" applyNumberFormat="0" applyAlignment="0" applyProtection="0"/>
    <xf numFmtId="0" fontId="24" fillId="45" borderId="0" applyNumberFormat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4" fillId="46" borderId="0" applyNumberFormat="0" applyBorder="0" applyAlignment="0" applyProtection="0"/>
    <xf numFmtId="0" fontId="31" fillId="0" borderId="17" applyNumberFormat="0" applyFill="0" applyAlignment="0" applyProtection="0"/>
    <xf numFmtId="43" fontId="18" fillId="0" borderId="0" applyFont="0" applyFill="0" applyBorder="0" applyAlignment="0" applyProtection="0"/>
    <xf numFmtId="0" fontId="37" fillId="0" borderId="21" applyNumberFormat="0" applyFill="0" applyAlignment="0" applyProtection="0"/>
    <xf numFmtId="43" fontId="18" fillId="0" borderId="0" applyFont="0" applyFill="0" applyBorder="0" applyAlignment="0" applyProtection="0"/>
    <xf numFmtId="0" fontId="22" fillId="55" borderId="13" applyNumberFormat="0" applyFont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6" fillId="52" borderId="14" applyNumberFormat="0" applyAlignment="0" applyProtection="0"/>
    <xf numFmtId="43" fontId="18" fillId="0" borderId="0" applyFont="0" applyFill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7" fillId="53" borderId="15" applyNumberFormat="0" applyAlignment="0" applyProtection="0"/>
    <xf numFmtId="0" fontId="24" fillId="50" borderId="0" applyNumberFormat="0" applyBorder="0" applyAlignment="0" applyProtection="0"/>
    <xf numFmtId="0" fontId="24" fillId="41" borderId="0" applyNumberFormat="0" applyBorder="0" applyAlignment="0" applyProtection="0"/>
    <xf numFmtId="43" fontId="18" fillId="0" borderId="0" applyFont="0" applyFill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34" fillId="0" borderId="19" applyNumberFormat="0" applyFill="0" applyAlignment="0" applyProtection="0"/>
    <xf numFmtId="0" fontId="22" fillId="43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52" borderId="20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0" fontId="14" fillId="33" borderId="10" xfId="28" applyFont="1" applyFill="1" applyBorder="1"/>
    <xf numFmtId="0" fontId="14" fillId="33" borderId="11" xfId="28" applyFont="1" applyFill="1" applyBorder="1"/>
    <xf numFmtId="0" fontId="14" fillId="33" borderId="12" xfId="28" applyFont="1" applyFill="1" applyBorder="1"/>
    <xf numFmtId="0" fontId="16" fillId="0" borderId="0" xfId="28"/>
    <xf numFmtId="0" fontId="20" fillId="0" borderId="0" xfId="28" applyFont="1"/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65" fontId="0" fillId="0" borderId="25" xfId="0" applyNumberFormat="1" applyBorder="1"/>
    <xf numFmtId="0" fontId="0" fillId="0" borderId="26" xfId="0" applyBorder="1"/>
    <xf numFmtId="0" fontId="0" fillId="0" borderId="25" xfId="0" applyBorder="1"/>
    <xf numFmtId="165" fontId="0" fillId="0" borderId="27" xfId="0" applyNumberFormat="1" applyBorder="1"/>
    <xf numFmtId="165" fontId="0" fillId="0" borderId="26" xfId="0" applyNumberFormat="1" applyBorder="1"/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1" fillId="56" borderId="10" xfId="28" applyNumberFormat="1" applyFont="1" applyFill="1" applyBorder="1"/>
    <xf numFmtId="0" fontId="20" fillId="0" borderId="0" xfId="28" applyFont="1" applyAlignment="1">
      <alignment horizontal="center" vertical="center"/>
    </xf>
    <xf numFmtId="165" fontId="1" fillId="0" borderId="10" xfId="28" applyNumberFormat="1" applyFont="1" applyFill="1" applyBorder="1"/>
    <xf numFmtId="165" fontId="1" fillId="0" borderId="11" xfId="28" applyNumberFormat="1" applyFont="1" applyFill="1" applyBorder="1"/>
    <xf numFmtId="165" fontId="1" fillId="0" borderId="12" xfId="28" applyNumberFormat="1" applyFont="1" applyFill="1" applyBorder="1"/>
    <xf numFmtId="164" fontId="0" fillId="56" borderId="10" xfId="28" applyNumberFormat="1" applyFont="1" applyFill="1" applyBorder="1"/>
    <xf numFmtId="164" fontId="1" fillId="0" borderId="11" xfId="28" applyNumberFormat="1" applyFont="1" applyFill="1" applyBorder="1"/>
    <xf numFmtId="164" fontId="1" fillId="0" borderId="28" xfId="28" applyNumberFormat="1" applyFont="1" applyFill="1" applyBorder="1"/>
    <xf numFmtId="164" fontId="1" fillId="0" borderId="10" xfId="28" applyNumberFormat="1" applyFont="1" applyFill="1" applyBorder="1"/>
    <xf numFmtId="164" fontId="1" fillId="0" borderId="12" xfId="28" applyNumberFormat="1" applyFont="1" applyFill="1" applyBorder="1"/>
    <xf numFmtId="166" fontId="1" fillId="0" borderId="25" xfId="3013" applyNumberFormat="1" applyFont="1" applyFill="1" applyBorder="1"/>
    <xf numFmtId="166" fontId="1" fillId="0" borderId="26" xfId="3013" applyNumberFormat="1" applyFont="1" applyFill="1" applyBorder="1"/>
    <xf numFmtId="166" fontId="0" fillId="0" borderId="0" xfId="3013" applyNumberFormat="1" applyFont="1"/>
    <xf numFmtId="166" fontId="0" fillId="0" borderId="30" xfId="3013" applyNumberFormat="1" applyFont="1" applyBorder="1"/>
    <xf numFmtId="166" fontId="0" fillId="0" borderId="31" xfId="3013" applyNumberFormat="1" applyFont="1" applyBorder="1"/>
    <xf numFmtId="0" fontId="0" fillId="0" borderId="29" xfId="0" applyBorder="1" applyAlignment="1">
      <alignment horizontal="left"/>
    </xf>
    <xf numFmtId="0" fontId="43" fillId="0" borderId="0" xfId="0" applyFont="1" applyFill="1" applyBorder="1"/>
    <xf numFmtId="0" fontId="0" fillId="0" borderId="37" xfId="0" applyBorder="1"/>
    <xf numFmtId="0" fontId="0" fillId="0" borderId="0" xfId="0"/>
    <xf numFmtId="0" fontId="43" fillId="0" borderId="0" xfId="0" applyFont="1" applyBorder="1"/>
    <xf numFmtId="172" fontId="44" fillId="57" borderId="29" xfId="0" applyNumberFormat="1" applyFont="1" applyFill="1" applyBorder="1" applyAlignment="1">
      <alignment horizontal="center" vertical="center" wrapText="1"/>
    </xf>
    <xf numFmtId="172" fontId="44" fillId="57" borderId="30" xfId="0" applyNumberFormat="1" applyFont="1" applyFill="1" applyBorder="1" applyAlignment="1">
      <alignment horizontal="center" vertical="center" wrapText="1"/>
    </xf>
    <xf numFmtId="0" fontId="43" fillId="0" borderId="25" xfId="0" applyFont="1" applyBorder="1"/>
    <xf numFmtId="173" fontId="43" fillId="0" borderId="26" xfId="0" applyNumberFormat="1" applyFont="1" applyBorder="1"/>
    <xf numFmtId="173" fontId="43" fillId="0" borderId="0" xfId="0" applyNumberFormat="1" applyFont="1" applyBorder="1"/>
    <xf numFmtId="173" fontId="43" fillId="0" borderId="25" xfId="0" applyNumberFormat="1" applyFont="1" applyFill="1" applyBorder="1"/>
    <xf numFmtId="0" fontId="43" fillId="0" borderId="26" xfId="0" applyFont="1" applyBorder="1"/>
    <xf numFmtId="173" fontId="43" fillId="0" borderId="26" xfId="0" applyNumberFormat="1" applyFont="1" applyFill="1" applyBorder="1"/>
    <xf numFmtId="0" fontId="43" fillId="0" borderId="27" xfId="0" applyFont="1" applyBorder="1"/>
    <xf numFmtId="173" fontId="43" fillId="0" borderId="27" xfId="0" applyNumberFormat="1" applyFont="1" applyBorder="1"/>
    <xf numFmtId="0" fontId="0" fillId="0" borderId="27" xfId="0" applyBorder="1"/>
    <xf numFmtId="173" fontId="43" fillId="0" borderId="25" xfId="0" applyNumberFormat="1" applyFont="1" applyBorder="1"/>
    <xf numFmtId="0" fontId="0" fillId="0" borderId="30" xfId="0" applyBorder="1"/>
    <xf numFmtId="0" fontId="0" fillId="0" borderId="31" xfId="0" applyBorder="1"/>
    <xf numFmtId="173" fontId="0" fillId="0" borderId="0" xfId="0" applyNumberFormat="1" applyBorder="1"/>
    <xf numFmtId="0" fontId="0" fillId="0" borderId="29" xfId="0" applyBorder="1"/>
    <xf numFmtId="165" fontId="0" fillId="0" borderId="0" xfId="0" applyNumberFormat="1"/>
    <xf numFmtId="173" fontId="0" fillId="0" borderId="37" xfId="0" applyNumberFormat="1" applyBorder="1"/>
    <xf numFmtId="173" fontId="0" fillId="0" borderId="30" xfId="0" applyNumberFormat="1" applyBorder="1"/>
    <xf numFmtId="173" fontId="0" fillId="0" borderId="31" xfId="0" applyNumberFormat="1" applyBorder="1"/>
    <xf numFmtId="173" fontId="0" fillId="0" borderId="29" xfId="0" applyNumberFormat="1" applyBorder="1"/>
    <xf numFmtId="166" fontId="0" fillId="0" borderId="0" xfId="0" applyNumberFormat="1"/>
    <xf numFmtId="9" fontId="0" fillId="0" borderId="25" xfId="3015" applyFont="1" applyBorder="1"/>
    <xf numFmtId="9" fontId="0" fillId="0" borderId="26" xfId="3015" applyFont="1" applyBorder="1"/>
    <xf numFmtId="9" fontId="0" fillId="0" borderId="27" xfId="3015" applyFont="1" applyBorder="1"/>
    <xf numFmtId="9" fontId="0" fillId="0" borderId="32" xfId="3015" applyFont="1" applyBorder="1"/>
    <xf numFmtId="9" fontId="0" fillId="0" borderId="33" xfId="3015" applyFont="1" applyBorder="1"/>
    <xf numFmtId="9" fontId="0" fillId="0" borderId="0" xfId="3015" applyFont="1" applyBorder="1"/>
    <xf numFmtId="9" fontId="0" fillId="0" borderId="34" xfId="3015" applyFont="1" applyBorder="1"/>
    <xf numFmtId="9" fontId="0" fillId="0" borderId="35" xfId="3015" applyFont="1" applyBorder="1"/>
    <xf numFmtId="9" fontId="0" fillId="0" borderId="36" xfId="3015" applyFont="1" applyBorder="1"/>
    <xf numFmtId="44" fontId="0" fillId="0" borderId="0" xfId="0" applyNumberFormat="1" applyBorder="1"/>
    <xf numFmtId="0" fontId="43" fillId="0" borderId="29" xfId="0" applyFont="1" applyFill="1" applyBorder="1"/>
    <xf numFmtId="9" fontId="0" fillId="0" borderId="29" xfId="3015" applyFont="1" applyBorder="1"/>
    <xf numFmtId="9" fontId="0" fillId="0" borderId="30" xfId="3015" applyFont="1" applyBorder="1"/>
    <xf numFmtId="9" fontId="0" fillId="0" borderId="31" xfId="3015" applyFont="1" applyBorder="1"/>
    <xf numFmtId="166" fontId="0" fillId="0" borderId="26" xfId="0" applyNumberFormat="1" applyBorder="1"/>
    <xf numFmtId="166" fontId="0" fillId="0" borderId="27" xfId="0" applyNumberFormat="1" applyBorder="1"/>
    <xf numFmtId="0" fontId="0" fillId="0" borderId="29" xfId="0" applyFill="1" applyBorder="1"/>
    <xf numFmtId="0" fontId="0" fillId="0" borderId="29" xfId="0" applyFill="1" applyBorder="1" applyAlignment="1">
      <alignment horizontal="left"/>
    </xf>
    <xf numFmtId="166" fontId="0" fillId="0" borderId="29" xfId="0" applyNumberFormat="1" applyBorder="1"/>
    <xf numFmtId="9" fontId="0" fillId="0" borderId="22" xfId="3015" applyFont="1" applyBorder="1"/>
    <xf numFmtId="9" fontId="0" fillId="0" borderId="23" xfId="3015" applyFont="1" applyBorder="1"/>
    <xf numFmtId="9" fontId="0" fillId="0" borderId="24" xfId="3015" applyFont="1" applyBorder="1"/>
    <xf numFmtId="177" fontId="43" fillId="0" borderId="26" xfId="0" applyNumberFormat="1" applyFont="1" applyBorder="1"/>
    <xf numFmtId="177" fontId="43" fillId="0" borderId="0" xfId="0" applyNumberFormat="1" applyFont="1" applyBorder="1"/>
    <xf numFmtId="177" fontId="43" fillId="0" borderId="25" xfId="0" applyNumberFormat="1" applyFont="1" applyFill="1" applyBorder="1"/>
    <xf numFmtId="177" fontId="43" fillId="0" borderId="26" xfId="0" applyNumberFormat="1" applyFont="1" applyFill="1" applyBorder="1"/>
    <xf numFmtId="177" fontId="43" fillId="0" borderId="27" xfId="0" applyNumberFormat="1" applyFont="1" applyBorder="1"/>
    <xf numFmtId="166" fontId="43" fillId="0" borderId="29" xfId="0" applyNumberFormat="1" applyFont="1" applyBorder="1"/>
    <xf numFmtId="177" fontId="43" fillId="0" borderId="37" xfId="0" applyNumberFormat="1" applyFont="1" applyBorder="1"/>
    <xf numFmtId="177" fontId="43" fillId="0" borderId="29" xfId="0" applyNumberFormat="1" applyFont="1" applyBorder="1"/>
    <xf numFmtId="177" fontId="43" fillId="0" borderId="30" xfId="0" applyNumberFormat="1" applyFont="1" applyBorder="1"/>
    <xf numFmtId="177" fontId="43" fillId="0" borderId="31" xfId="0" applyNumberFormat="1" applyFont="1" applyBorder="1"/>
    <xf numFmtId="166" fontId="43" fillId="0" borderId="0" xfId="0" applyNumberFormat="1" applyFont="1"/>
    <xf numFmtId="0" fontId="43" fillId="0" borderId="0" xfId="0" applyFont="1"/>
    <xf numFmtId="0" fontId="43" fillId="0" borderId="29" xfId="0" applyFont="1" applyBorder="1"/>
    <xf numFmtId="0" fontId="43" fillId="0" borderId="37" xfId="0" applyFont="1" applyBorder="1"/>
    <xf numFmtId="0" fontId="43" fillId="0" borderId="30" xfId="0" applyFont="1" applyBorder="1"/>
    <xf numFmtId="177" fontId="43" fillId="0" borderId="25" xfId="3013" applyNumberFormat="1" applyFont="1" applyBorder="1"/>
    <xf numFmtId="177" fontId="43" fillId="0" borderId="22" xfId="0" applyNumberFormat="1" applyFont="1" applyBorder="1"/>
    <xf numFmtId="177" fontId="43" fillId="0" borderId="25" xfId="0" applyNumberFormat="1" applyFont="1" applyBorder="1"/>
    <xf numFmtId="177" fontId="43" fillId="0" borderId="32" xfId="0" applyNumberFormat="1" applyFont="1" applyBorder="1"/>
    <xf numFmtId="177" fontId="43" fillId="0" borderId="26" xfId="3013" applyNumberFormat="1" applyFont="1" applyBorder="1"/>
    <xf numFmtId="177" fontId="43" fillId="0" borderId="23" xfId="0" applyNumberFormat="1" applyFont="1" applyBorder="1"/>
    <xf numFmtId="177" fontId="43" fillId="0" borderId="27" xfId="3013" applyNumberFormat="1" applyFont="1" applyBorder="1"/>
    <xf numFmtId="177" fontId="43" fillId="0" borderId="24" xfId="0" applyNumberFormat="1" applyFont="1" applyBorder="1"/>
    <xf numFmtId="177" fontId="43" fillId="0" borderId="35" xfId="0" applyNumberFormat="1" applyFont="1" applyBorder="1"/>
  </cellXfs>
  <cellStyles count="3017">
    <cellStyle name="=C:\WINNT35\SYSTEM32\COMMAND.COM" xfId="2629"/>
    <cellStyle name="=C:\WINNT35\SYSTEM32\COMMAND.COM 2" xfId="2630"/>
    <cellStyle name="20% - Accent1 2" xfId="2521"/>
    <cellStyle name="20% - Accent1 3" xfId="2517"/>
    <cellStyle name="20% - Accent1 3 2" xfId="2953"/>
    <cellStyle name="20% - Accent1 3 3" xfId="2631"/>
    <cellStyle name="20% - Accent1 4" xfId="2632"/>
    <cellStyle name="20% - Accent2 2" xfId="2540"/>
    <cellStyle name="20% - Accent2 3" xfId="2493"/>
    <cellStyle name="20% - Accent2 3 2" xfId="2936"/>
    <cellStyle name="20% - Accent2 3 3" xfId="2633"/>
    <cellStyle name="20% - Accent2 4" xfId="2634"/>
    <cellStyle name="20% - Accent3 2" xfId="2494"/>
    <cellStyle name="20% - Accent3 3" xfId="2512"/>
    <cellStyle name="20% - Accent3 3 2" xfId="2949"/>
    <cellStyle name="20% - Accent3 3 3" xfId="2635"/>
    <cellStyle name="20% - Accent3 4" xfId="2636"/>
    <cellStyle name="20% - Accent4 2" xfId="2510"/>
    <cellStyle name="20% - Accent4 3" xfId="2523"/>
    <cellStyle name="20% - Accent4 3 2" xfId="2956"/>
    <cellStyle name="20% - Accent4 3 3" xfId="2637"/>
    <cellStyle name="20% - Accent4 4" xfId="2638"/>
    <cellStyle name="20% - Accent5" xfId="23" builtinId="46" customBuiltin="1"/>
    <cellStyle name="20% - Accent5 2" xfId="2519"/>
    <cellStyle name="20% - Accent5 3" xfId="2508"/>
    <cellStyle name="20% - Accent5 3 2" xfId="2946"/>
    <cellStyle name="20% - Accent5 3 3" xfId="2639"/>
    <cellStyle name="20% - Accent5 4" xfId="2704"/>
    <cellStyle name="20% - Accent6" xfId="26" builtinId="50" customBuiltin="1"/>
    <cellStyle name="20% - Accent6 2" xfId="2507"/>
    <cellStyle name="20% - Accent6 3" xfId="2527"/>
    <cellStyle name="20% - Accent6 3 2" xfId="2958"/>
    <cellStyle name="20% - Accent6 3 3" xfId="2640"/>
    <cellStyle name="20% - Accent6 4" xfId="2705"/>
    <cellStyle name="40% - Accent1" xfId="16" builtinId="31" customBuiltin="1"/>
    <cellStyle name="40% - Accent1 2" xfId="2542"/>
    <cellStyle name="40% - Accent1 3" xfId="1919"/>
    <cellStyle name="40% - Accent1 3 2" xfId="2897"/>
    <cellStyle name="40% - Accent1 3 3" xfId="2641"/>
    <cellStyle name="40% - Accent1 4" xfId="2706"/>
    <cellStyle name="40% - Accent2" xfId="18" builtinId="35" customBuiltin="1"/>
    <cellStyle name="40% - Accent2 2" xfId="2532"/>
    <cellStyle name="40% - Accent2 3" xfId="2495"/>
    <cellStyle name="40% - Accent2 3 2" xfId="2937"/>
    <cellStyle name="40% - Accent2 3 3" xfId="2642"/>
    <cellStyle name="40% - Accent2 4" xfId="2707"/>
    <cellStyle name="40% - Accent3 2" xfId="2579"/>
    <cellStyle name="40% - Accent3 3" xfId="2504"/>
    <cellStyle name="40% - Accent3 3 2" xfId="2943"/>
    <cellStyle name="40% - Accent3 3 3" xfId="2643"/>
    <cellStyle name="40% - Accent3 4" xfId="2644"/>
    <cellStyle name="40% - Accent4" xfId="21" builtinId="43" customBuiltin="1"/>
    <cellStyle name="40% - Accent4 2" xfId="2500"/>
    <cellStyle name="40% - Accent4 3" xfId="2499"/>
    <cellStyle name="40% - Accent4 3 2" xfId="2939"/>
    <cellStyle name="40% - Accent4 3 3" xfId="2645"/>
    <cellStyle name="40% - Accent4 4" xfId="2708"/>
    <cellStyle name="40% - Accent5" xfId="24" builtinId="47" customBuiltin="1"/>
    <cellStyle name="40% - Accent5 2" xfId="2552"/>
    <cellStyle name="40% - Accent5 3" xfId="2570"/>
    <cellStyle name="40% - Accent5 3 2" xfId="2981"/>
    <cellStyle name="40% - Accent5 3 3" xfId="2646"/>
    <cellStyle name="40% - Accent5 4" xfId="2709"/>
    <cellStyle name="40% - Accent6" xfId="27" builtinId="51" customBuiltin="1"/>
    <cellStyle name="40% - Accent6 2" xfId="2566"/>
    <cellStyle name="40% - Accent6 3" xfId="2586"/>
    <cellStyle name="40% - Accent6 3 2" xfId="2989"/>
    <cellStyle name="40% - Accent6 3 3" xfId="2647"/>
    <cellStyle name="40% - Accent6 4" xfId="2710"/>
    <cellStyle name="60% - Accent1 2" xfId="2562"/>
    <cellStyle name="60% - Accent1 3" xfId="2511"/>
    <cellStyle name="60% - Accent1 3 2" xfId="2948"/>
    <cellStyle name="60% - Accent1 3 3" xfId="2649"/>
    <cellStyle name="60% - Accent1 4" xfId="2711"/>
    <cellStyle name="60% - Accent1 5" xfId="2648"/>
    <cellStyle name="60% - Accent2 2" xfId="2559"/>
    <cellStyle name="60% - Accent2 3" xfId="2577"/>
    <cellStyle name="60% - Accent2 3 2" xfId="2984"/>
    <cellStyle name="60% - Accent2 3 3" xfId="2651"/>
    <cellStyle name="60% - Accent2 4" xfId="2712"/>
    <cellStyle name="60% - Accent2 5" xfId="2650"/>
    <cellStyle name="60% - Accent3 2" xfId="2565"/>
    <cellStyle name="60% - Accent3 3" xfId="2518"/>
    <cellStyle name="60% - Accent3 3 2" xfId="2954"/>
    <cellStyle name="60% - Accent3 3 3" xfId="2652"/>
    <cellStyle name="60% - Accent3 4" xfId="2653"/>
    <cellStyle name="60% - Accent4 2" xfId="2498"/>
    <cellStyle name="60% - Accent4 3" xfId="2528"/>
    <cellStyle name="60% - Accent4 3 2" xfId="2959"/>
    <cellStyle name="60% - Accent4 3 3" xfId="2654"/>
    <cellStyle name="60% - Accent4 4" xfId="2655"/>
    <cellStyle name="60% - Accent5 2" xfId="2584"/>
    <cellStyle name="60% - Accent5 3" xfId="2543"/>
    <cellStyle name="60% - Accent5 3 2" xfId="2967"/>
    <cellStyle name="60% - Accent5 3 3" xfId="2657"/>
    <cellStyle name="60% - Accent5 4" xfId="2713"/>
    <cellStyle name="60% - Accent5 5" xfId="2656"/>
    <cellStyle name="60% - Accent6 2" xfId="2571"/>
    <cellStyle name="60% - Accent6 3" xfId="2535"/>
    <cellStyle name="60% - Accent6 3 2" xfId="2961"/>
    <cellStyle name="60% - Accent6 3 3" xfId="2658"/>
    <cellStyle name="60% - Accent6 4" xfId="2659"/>
    <cellStyle name="Accent1" xfId="15" builtinId="29" customBuiltin="1"/>
    <cellStyle name="Accent1 2" xfId="2544"/>
    <cellStyle name="Accent1 3" xfId="2583"/>
    <cellStyle name="Accent1 3 2" xfId="2987"/>
    <cellStyle name="Accent1 3 3" xfId="2660"/>
    <cellStyle name="Accent1 4" xfId="2714"/>
    <cellStyle name="Accent2" xfId="17" builtinId="33" customBuiltin="1"/>
    <cellStyle name="Accent2 2" xfId="2581"/>
    <cellStyle name="Accent2 3" xfId="2582"/>
    <cellStyle name="Accent2 3 2" xfId="2986"/>
    <cellStyle name="Accent2 3 3" xfId="2661"/>
    <cellStyle name="Accent2 4" xfId="2715"/>
    <cellStyle name="Accent3" xfId="19" builtinId="37" customBuiltin="1"/>
    <cellStyle name="Accent3 2" xfId="2522"/>
    <cellStyle name="Accent3 3" xfId="2574"/>
    <cellStyle name="Accent3 3 2" xfId="2983"/>
    <cellStyle name="Accent3 3 3" xfId="2662"/>
    <cellStyle name="Accent3 4" xfId="2716"/>
    <cellStyle name="Accent4" xfId="20" builtinId="41" customBuiltin="1"/>
    <cellStyle name="Accent4 2" xfId="2545"/>
    <cellStyle name="Accent4 3" xfId="2537"/>
    <cellStyle name="Accent4 3 2" xfId="2963"/>
    <cellStyle name="Accent4 3 3" xfId="2663"/>
    <cellStyle name="Accent4 4" xfId="2717"/>
    <cellStyle name="Accent5" xfId="22" builtinId="45" customBuiltin="1"/>
    <cellStyle name="Accent5 2" xfId="2575"/>
    <cellStyle name="Accent5 3" xfId="2551"/>
    <cellStyle name="Accent5 3 2" xfId="2973"/>
    <cellStyle name="Accent5 3 3" xfId="2664"/>
    <cellStyle name="Accent5 4" xfId="2718"/>
    <cellStyle name="Accent6" xfId="25" builtinId="49" customBuiltin="1"/>
    <cellStyle name="Accent6 2" xfId="2563"/>
    <cellStyle name="Accent6 3" xfId="2553"/>
    <cellStyle name="Accent6 3 2" xfId="2974"/>
    <cellStyle name="Accent6 3 3" xfId="2665"/>
    <cellStyle name="Accent6 4" xfId="2719"/>
    <cellStyle name="Bad" xfId="6" builtinId="27" customBuiltin="1"/>
    <cellStyle name="Bad 2" xfId="2569"/>
    <cellStyle name="Bad 3" xfId="2513"/>
    <cellStyle name="Bad 3 2" xfId="2950"/>
    <cellStyle name="Bad 3 3" xfId="2666"/>
    <cellStyle name="Bad 4" xfId="2720"/>
    <cellStyle name="Calculation" xfId="9" builtinId="22" customBuiltin="1"/>
    <cellStyle name="Calculation 2" xfId="2526"/>
    <cellStyle name="Calculation 3" xfId="2558"/>
    <cellStyle name="Calculation 3 2" xfId="2978"/>
    <cellStyle name="Calculation 3 3" xfId="2667"/>
    <cellStyle name="Calculation 4" xfId="2721"/>
    <cellStyle name="Check Cell" xfId="11" builtinId="23" customBuiltin="1"/>
    <cellStyle name="Check Cell 2" xfId="2534"/>
    <cellStyle name="Check Cell 3" xfId="2573"/>
    <cellStyle name="Check Cell 3 2" xfId="2982"/>
    <cellStyle name="Check Cell 3 3" xfId="2668"/>
    <cellStyle name="Check Cell 4" xfId="2722"/>
    <cellStyle name="Comma 10" xfId="353"/>
    <cellStyle name="Comma 10 2" xfId="661"/>
    <cellStyle name="Comma 10 2 2" xfId="1273"/>
    <cellStyle name="Comma 10 2 2 2" xfId="2486"/>
    <cellStyle name="Comma 10 2 2 2 2" xfId="2933"/>
    <cellStyle name="Comma 10 2 2 3" xfId="2855"/>
    <cellStyle name="Comma 10 2 3" xfId="1880"/>
    <cellStyle name="Comma 10 2 3 2" xfId="2894"/>
    <cellStyle name="Comma 10 2 4" xfId="2811"/>
    <cellStyle name="Comma 10 3" xfId="970"/>
    <cellStyle name="Comma 10 3 2" xfId="2184"/>
    <cellStyle name="Comma 10 3 2 2" xfId="2914"/>
    <cellStyle name="Comma 10 3 3" xfId="2836"/>
    <cellStyle name="Comma 10 4" xfId="1578"/>
    <cellStyle name="Comma 10 4 2" xfId="2875"/>
    <cellStyle name="Comma 10 5" xfId="2786"/>
    <cellStyle name="Comma 11" xfId="359"/>
    <cellStyle name="Comma 11 2" xfId="977"/>
    <cellStyle name="Comma 11 2 2" xfId="2190"/>
    <cellStyle name="Comma 11 2 2 2" xfId="2916"/>
    <cellStyle name="Comma 11 2 3" xfId="2838"/>
    <cellStyle name="Comma 11 3" xfId="1584"/>
    <cellStyle name="Comma 11 3 2" xfId="2877"/>
    <cellStyle name="Comma 11 4" xfId="2788"/>
    <cellStyle name="Comma 12" xfId="393"/>
    <cellStyle name="Comma 12 2" xfId="2791"/>
    <cellStyle name="Comma 13" xfId="667"/>
    <cellStyle name="Comma 13 2" xfId="2814"/>
    <cellStyle name="Comma 14" xfId="670"/>
    <cellStyle name="Comma 14 2" xfId="1887"/>
    <cellStyle name="Comma 14 2 2" xfId="2896"/>
    <cellStyle name="Comma 14 3" xfId="2815"/>
    <cellStyle name="Comma 15" xfId="704"/>
    <cellStyle name="Comma 15 2" xfId="2818"/>
    <cellStyle name="Comma 16" xfId="1280"/>
    <cellStyle name="Comma 16 2" xfId="2858"/>
    <cellStyle name="Comma 17" xfId="2541"/>
    <cellStyle name="Comma 17 2" xfId="2966"/>
    <cellStyle name="Comma 18" xfId="69"/>
    <cellStyle name="Comma 18 2" xfId="2754"/>
    <cellStyle name="Comma 19" xfId="2595"/>
    <cellStyle name="Comma 19 2" xfId="2993"/>
    <cellStyle name="Comma 2" xfId="29"/>
    <cellStyle name="Comma 2 10" xfId="2755"/>
    <cellStyle name="Comma 2 11" xfId="2670"/>
    <cellStyle name="Comma 2 12" xfId="72"/>
    <cellStyle name="Comma 2 2" xfId="109"/>
    <cellStyle name="Comma 2 2 2" xfId="178"/>
    <cellStyle name="Comma 2 2 2 2" xfId="337"/>
    <cellStyle name="Comma 2 2 2 2 2" xfId="645"/>
    <cellStyle name="Comma 2 2 2 2 2 2" xfId="1257"/>
    <cellStyle name="Comma 2 2 2 2 2 2 2" xfId="2470"/>
    <cellStyle name="Comma 2 2 2 2 2 2 2 2" xfId="2926"/>
    <cellStyle name="Comma 2 2 2 2 2 2 3" xfId="2848"/>
    <cellStyle name="Comma 2 2 2 2 2 3" xfId="1864"/>
    <cellStyle name="Comma 2 2 2 2 2 3 2" xfId="2887"/>
    <cellStyle name="Comma 2 2 2 2 2 4" xfId="2804"/>
    <cellStyle name="Comma 2 2 2 2 3" xfId="954"/>
    <cellStyle name="Comma 2 2 2 2 3 2" xfId="2168"/>
    <cellStyle name="Comma 2 2 2 2 3 2 2" xfId="2907"/>
    <cellStyle name="Comma 2 2 2 2 3 3" xfId="2829"/>
    <cellStyle name="Comma 2 2 2 2 4" xfId="1562"/>
    <cellStyle name="Comma 2 2 2 2 4 2" xfId="2868"/>
    <cellStyle name="Comma 2 2 2 2 5" xfId="2779"/>
    <cellStyle name="Comma 2 2 2 3" xfId="499"/>
    <cellStyle name="Comma 2 2 2 3 2" xfId="1113"/>
    <cellStyle name="Comma 2 2 2 3 2 2" xfId="2326"/>
    <cellStyle name="Comma 2 2 2 3 2 2 2" xfId="2920"/>
    <cellStyle name="Comma 2 2 2 3 2 3" xfId="2842"/>
    <cellStyle name="Comma 2 2 2 3 3" xfId="1720"/>
    <cellStyle name="Comma 2 2 2 3 3 2" xfId="2881"/>
    <cellStyle name="Comma 2 2 2 3 4" xfId="2796"/>
    <cellStyle name="Comma 2 2 2 4" xfId="809"/>
    <cellStyle name="Comma 2 2 2 4 2" xfId="2024"/>
    <cellStyle name="Comma 2 2 2 4 2 2" xfId="2901"/>
    <cellStyle name="Comma 2 2 2 4 3" xfId="2822"/>
    <cellStyle name="Comma 2 2 2 5" xfId="1418"/>
    <cellStyle name="Comma 2 2 2 5 2" xfId="2862"/>
    <cellStyle name="Comma 2 2 2 6" xfId="2765"/>
    <cellStyle name="Comma 2 2 3" xfId="181"/>
    <cellStyle name="Comma 2 2 3 2" xfId="2561"/>
    <cellStyle name="Comma 2 2 3 2 2" xfId="2979"/>
    <cellStyle name="Comma 2 2 3 3" xfId="2597"/>
    <cellStyle name="Comma 2 2 3 3 2" xfId="2995"/>
    <cellStyle name="Comma 2 2 3 4" xfId="2767"/>
    <cellStyle name="Comma 2 2 4" xfId="268"/>
    <cellStyle name="Comma 2 2 4 2" xfId="576"/>
    <cellStyle name="Comma 2 2 4 2 2" xfId="1189"/>
    <cellStyle name="Comma 2 2 4 2 2 2" xfId="2402"/>
    <cellStyle name="Comma 2 2 4 2 2 2 2" xfId="2924"/>
    <cellStyle name="Comma 2 2 4 2 2 3" xfId="2846"/>
    <cellStyle name="Comma 2 2 4 2 3" xfId="1796"/>
    <cellStyle name="Comma 2 2 4 2 3 2" xfId="2885"/>
    <cellStyle name="Comma 2 2 4 2 4" xfId="2801"/>
    <cellStyle name="Comma 2 2 4 3" xfId="886"/>
    <cellStyle name="Comma 2 2 4 3 2" xfId="2100"/>
    <cellStyle name="Comma 2 2 4 3 2 2" xfId="2905"/>
    <cellStyle name="Comma 2 2 4 3 3" xfId="2827"/>
    <cellStyle name="Comma 2 2 4 4" xfId="1494"/>
    <cellStyle name="Comma 2 2 4 4 2" xfId="2866"/>
    <cellStyle name="Comma 2 2 4 5" xfId="2775"/>
    <cellStyle name="Comma 2 2 5" xfId="430"/>
    <cellStyle name="Comma 2 2 5 2" xfId="1045"/>
    <cellStyle name="Comma 2 2 5 2 2" xfId="2258"/>
    <cellStyle name="Comma 2 2 5 2 2 2" xfId="2918"/>
    <cellStyle name="Comma 2 2 5 2 3" xfId="2840"/>
    <cellStyle name="Comma 2 2 5 3" xfId="1652"/>
    <cellStyle name="Comma 2 2 5 3 2" xfId="2879"/>
    <cellStyle name="Comma 2 2 5 4" xfId="2793"/>
    <cellStyle name="Comma 2 2 6" xfId="741"/>
    <cellStyle name="Comma 2 2 6 2" xfId="1956"/>
    <cellStyle name="Comma 2 2 6 2 2" xfId="2899"/>
    <cellStyle name="Comma 2 2 6 3" xfId="2820"/>
    <cellStyle name="Comma 2 2 7" xfId="1350"/>
    <cellStyle name="Comma 2 2 7 2" xfId="2860"/>
    <cellStyle name="Comma 2 2 8" xfId="2762"/>
    <cellStyle name="Comma 2 2 9" xfId="2724"/>
    <cellStyle name="Comma 2 3" xfId="111"/>
    <cellStyle name="Comma 2 3 2" xfId="182"/>
    <cellStyle name="Comma 2 3 2 2" xfId="339"/>
    <cellStyle name="Comma 2 3 2 2 2" xfId="647"/>
    <cellStyle name="Comma 2 3 2 2 2 2" xfId="1259"/>
    <cellStyle name="Comma 2 3 2 2 2 2 2" xfId="2472"/>
    <cellStyle name="Comma 2 3 2 2 2 2 2 2" xfId="2927"/>
    <cellStyle name="Comma 2 3 2 2 2 2 3" xfId="2849"/>
    <cellStyle name="Comma 2 3 2 2 2 3" xfId="1866"/>
    <cellStyle name="Comma 2 3 2 2 2 3 2" xfId="2888"/>
    <cellStyle name="Comma 2 3 2 2 2 4" xfId="2805"/>
    <cellStyle name="Comma 2 3 2 2 3" xfId="956"/>
    <cellStyle name="Comma 2 3 2 2 3 2" xfId="2170"/>
    <cellStyle name="Comma 2 3 2 2 3 2 2" xfId="2908"/>
    <cellStyle name="Comma 2 3 2 2 3 3" xfId="2830"/>
    <cellStyle name="Comma 2 3 2 2 4" xfId="1564"/>
    <cellStyle name="Comma 2 3 2 2 4 2" xfId="2869"/>
    <cellStyle name="Comma 2 3 2 2 5" xfId="2780"/>
    <cellStyle name="Comma 2 3 2 3" xfId="501"/>
    <cellStyle name="Comma 2 3 2 3 2" xfId="1115"/>
    <cellStyle name="Comma 2 3 2 3 2 2" xfId="2328"/>
    <cellStyle name="Comma 2 3 2 3 2 2 2" xfId="2921"/>
    <cellStyle name="Comma 2 3 2 3 2 3" xfId="2843"/>
    <cellStyle name="Comma 2 3 2 3 3" xfId="1722"/>
    <cellStyle name="Comma 2 3 2 3 3 2" xfId="2882"/>
    <cellStyle name="Comma 2 3 2 3 4" xfId="2797"/>
    <cellStyle name="Comma 2 3 2 4" xfId="811"/>
    <cellStyle name="Comma 2 3 2 4 2" xfId="2026"/>
    <cellStyle name="Comma 2 3 2 4 2 2" xfId="2902"/>
    <cellStyle name="Comma 2 3 2 4 3" xfId="2823"/>
    <cellStyle name="Comma 2 3 2 5" xfId="1420"/>
    <cellStyle name="Comma 2 3 2 5 2" xfId="2863"/>
    <cellStyle name="Comma 2 3 2 6" xfId="2768"/>
    <cellStyle name="Comma 2 3 3" xfId="194"/>
    <cellStyle name="Comma 2 3 3 2" xfId="342"/>
    <cellStyle name="Comma 2 3 3 2 2" xfId="650"/>
    <cellStyle name="Comma 2 3 3 2 2 2" xfId="1262"/>
    <cellStyle name="Comma 2 3 3 2 2 2 2" xfId="2475"/>
    <cellStyle name="Comma 2 3 3 2 2 2 2 2" xfId="2928"/>
    <cellStyle name="Comma 2 3 3 2 2 2 3" xfId="2850"/>
    <cellStyle name="Comma 2 3 3 2 2 3" xfId="1869"/>
    <cellStyle name="Comma 2 3 3 2 2 3 2" xfId="2889"/>
    <cellStyle name="Comma 2 3 3 2 2 4" xfId="2806"/>
    <cellStyle name="Comma 2 3 3 2 3" xfId="959"/>
    <cellStyle name="Comma 2 3 3 2 3 2" xfId="2173"/>
    <cellStyle name="Comma 2 3 3 2 3 2 2" xfId="2909"/>
    <cellStyle name="Comma 2 3 3 2 3 3" xfId="2831"/>
    <cellStyle name="Comma 2 3 3 2 4" xfId="1567"/>
    <cellStyle name="Comma 2 3 3 2 4 2" xfId="2870"/>
    <cellStyle name="Comma 2 3 3 2 5" xfId="2781"/>
    <cellStyle name="Comma 2 3 3 3" xfId="505"/>
    <cellStyle name="Comma 2 3 3 3 2" xfId="1118"/>
    <cellStyle name="Comma 2 3 3 3 2 2" xfId="2331"/>
    <cellStyle name="Comma 2 3 3 3 2 2 2" xfId="2922"/>
    <cellStyle name="Comma 2 3 3 3 2 3" xfId="2844"/>
    <cellStyle name="Comma 2 3 3 3 3" xfId="1725"/>
    <cellStyle name="Comma 2 3 3 3 3 2" xfId="2883"/>
    <cellStyle name="Comma 2 3 3 3 4" xfId="2799"/>
    <cellStyle name="Comma 2 3 3 4" xfId="815"/>
    <cellStyle name="Comma 2 3 3 4 2" xfId="2029"/>
    <cellStyle name="Comma 2 3 3 4 2 2" xfId="2903"/>
    <cellStyle name="Comma 2 3 3 4 3" xfId="2825"/>
    <cellStyle name="Comma 2 3 3 5" xfId="1423"/>
    <cellStyle name="Comma 2 3 3 5 2" xfId="2864"/>
    <cellStyle name="Comma 2 3 3 6" xfId="2771"/>
    <cellStyle name="Comma 2 3 4" xfId="270"/>
    <cellStyle name="Comma 2 3 4 2" xfId="578"/>
    <cellStyle name="Comma 2 3 4 2 2" xfId="1190"/>
    <cellStyle name="Comma 2 3 4 2 2 2" xfId="2403"/>
    <cellStyle name="Comma 2 3 4 2 2 2 2" xfId="2925"/>
    <cellStyle name="Comma 2 3 4 2 2 3" xfId="2847"/>
    <cellStyle name="Comma 2 3 4 2 3" xfId="1797"/>
    <cellStyle name="Comma 2 3 4 2 3 2" xfId="2886"/>
    <cellStyle name="Comma 2 3 4 2 4" xfId="2803"/>
    <cellStyle name="Comma 2 3 4 3" xfId="887"/>
    <cellStyle name="Comma 2 3 4 3 2" xfId="2101"/>
    <cellStyle name="Comma 2 3 4 3 2 2" xfId="2906"/>
    <cellStyle name="Comma 2 3 4 3 3" xfId="2828"/>
    <cellStyle name="Comma 2 3 4 4" xfId="1495"/>
    <cellStyle name="Comma 2 3 4 4 2" xfId="2867"/>
    <cellStyle name="Comma 2 3 4 5" xfId="2777"/>
    <cellStyle name="Comma 2 3 5" xfId="354"/>
    <cellStyle name="Comma 2 3 5 2" xfId="663"/>
    <cellStyle name="Comma 2 3 5 2 2" xfId="1274"/>
    <cellStyle name="Comma 2 3 5 2 2 2" xfId="2487"/>
    <cellStyle name="Comma 2 3 5 2 2 2 2" xfId="2934"/>
    <cellStyle name="Comma 2 3 5 2 2 3" xfId="2856"/>
    <cellStyle name="Comma 2 3 5 2 3" xfId="1881"/>
    <cellStyle name="Comma 2 3 5 2 3 2" xfId="2895"/>
    <cellStyle name="Comma 2 3 5 2 4" xfId="2813"/>
    <cellStyle name="Comma 2 3 5 3" xfId="972"/>
    <cellStyle name="Comma 2 3 5 3 2" xfId="2185"/>
    <cellStyle name="Comma 2 3 5 3 2 2" xfId="2915"/>
    <cellStyle name="Comma 2 3 5 3 3" xfId="2837"/>
    <cellStyle name="Comma 2 3 5 4" xfId="1579"/>
    <cellStyle name="Comma 2 3 5 4 2" xfId="2876"/>
    <cellStyle name="Comma 2 3 5 5" xfId="2787"/>
    <cellStyle name="Comma 2 3 6" xfId="432"/>
    <cellStyle name="Comma 2 3 6 2" xfId="1046"/>
    <cellStyle name="Comma 2 3 6 2 2" xfId="2259"/>
    <cellStyle name="Comma 2 3 6 2 2 2" xfId="2919"/>
    <cellStyle name="Comma 2 3 6 2 3" xfId="2841"/>
    <cellStyle name="Comma 2 3 6 3" xfId="1653"/>
    <cellStyle name="Comma 2 3 6 3 2" xfId="2880"/>
    <cellStyle name="Comma 2 3 6 4" xfId="2795"/>
    <cellStyle name="Comma 2 3 7" xfId="742"/>
    <cellStyle name="Comma 2 3 7 2" xfId="1957"/>
    <cellStyle name="Comma 2 3 7 2 2" xfId="2900"/>
    <cellStyle name="Comma 2 3 7 3" xfId="2821"/>
    <cellStyle name="Comma 2 3 8" xfId="1351"/>
    <cellStyle name="Comma 2 3 8 2" xfId="2861"/>
    <cellStyle name="Comma 2 3 9" xfId="2764"/>
    <cellStyle name="Comma 2 4" xfId="180"/>
    <cellStyle name="Comma 2 4 2" xfId="2598"/>
    <cellStyle name="Comma 2 4 2 2" xfId="2996"/>
    <cellStyle name="Comma 2 4 3" xfId="2766"/>
    <cellStyle name="Comma 2 5" xfId="234"/>
    <cellStyle name="Comma 2 5 2" xfId="542"/>
    <cellStyle name="Comma 2 5 2 2" xfId="1155"/>
    <cellStyle name="Comma 2 5 2 2 2" xfId="2368"/>
    <cellStyle name="Comma 2 5 2 2 2 2" xfId="2923"/>
    <cellStyle name="Comma 2 5 2 2 3" xfId="2845"/>
    <cellStyle name="Comma 2 5 2 3" xfId="1762"/>
    <cellStyle name="Comma 2 5 2 3 2" xfId="2884"/>
    <cellStyle name="Comma 2 5 2 4" xfId="2800"/>
    <cellStyle name="Comma 2 5 3" xfId="852"/>
    <cellStyle name="Comma 2 5 3 2" xfId="2066"/>
    <cellStyle name="Comma 2 5 3 2 2" xfId="2904"/>
    <cellStyle name="Comma 2 5 3 3" xfId="2826"/>
    <cellStyle name="Comma 2 5 4" xfId="1460"/>
    <cellStyle name="Comma 2 5 4 2" xfId="2865"/>
    <cellStyle name="Comma 2 5 5" xfId="2774"/>
    <cellStyle name="Comma 2 6" xfId="396"/>
    <cellStyle name="Comma 2 6 2" xfId="1011"/>
    <cellStyle name="Comma 2 6 2 2" xfId="2224"/>
    <cellStyle name="Comma 2 6 2 2 2" xfId="2917"/>
    <cellStyle name="Comma 2 6 2 3" xfId="2839"/>
    <cellStyle name="Comma 2 6 3" xfId="1618"/>
    <cellStyle name="Comma 2 6 3 2" xfId="2878"/>
    <cellStyle name="Comma 2 6 4" xfId="2555"/>
    <cellStyle name="Comma 2 6 4 2" xfId="2976"/>
    <cellStyle name="Comma 2 6 5" xfId="2792"/>
    <cellStyle name="Comma 2 7" xfId="707"/>
    <cellStyle name="Comma 2 7 2" xfId="1922"/>
    <cellStyle name="Comma 2 7 2 2" xfId="2898"/>
    <cellStyle name="Comma 2 7 3" xfId="2819"/>
    <cellStyle name="Comma 2 8" xfId="1316"/>
    <cellStyle name="Comma 2 8 2" xfId="2859"/>
    <cellStyle name="Comma 2 9" xfId="2596"/>
    <cellStyle name="Comma 2 9 2" xfId="2994"/>
    <cellStyle name="Comma 20" xfId="2745"/>
    <cellStyle name="Comma 21" xfId="2627"/>
    <cellStyle name="Comma 22" xfId="34"/>
    <cellStyle name="Comma 23" xfId="3014"/>
    <cellStyle name="Comma 3" xfId="73"/>
    <cellStyle name="Comma 3 2" xfId="184"/>
    <cellStyle name="Comma 3 2 2" xfId="2505"/>
    <cellStyle name="Comma 3 2 2 2" xfId="2944"/>
    <cellStyle name="Comma 3 2 3" xfId="2600"/>
    <cellStyle name="Comma 3 2 3 2" xfId="2998"/>
    <cellStyle name="Comma 3 2 4" xfId="2770"/>
    <cellStyle name="Comma 3 2 5" xfId="2725"/>
    <cellStyle name="Comma 3 3" xfId="183"/>
    <cellStyle name="Comma 3 3 2" xfId="2601"/>
    <cellStyle name="Comma 3 3 2 2" xfId="2999"/>
    <cellStyle name="Comma 3 3 3" xfId="2769"/>
    <cellStyle name="Comma 3 4" xfId="2591"/>
    <cellStyle name="Comma 3 4 2" xfId="2602"/>
    <cellStyle name="Comma 3 4 2 2" xfId="3000"/>
    <cellStyle name="Comma 3 4 3" xfId="2991"/>
    <cellStyle name="Comma 3 5" xfId="2549"/>
    <cellStyle name="Comma 3 5 2" xfId="2971"/>
    <cellStyle name="Comma 3 6" xfId="2599"/>
    <cellStyle name="Comma 3 6 2" xfId="2997"/>
    <cellStyle name="Comma 3 7" xfId="2756"/>
    <cellStyle name="Comma 3 8" xfId="2671"/>
    <cellStyle name="Comma 4" xfId="106"/>
    <cellStyle name="Comma 4 2" xfId="2580"/>
    <cellStyle name="Comma 4 2 2" xfId="2604"/>
    <cellStyle name="Comma 4 2 2 2" xfId="3002"/>
    <cellStyle name="Comma 4 2 3" xfId="2985"/>
    <cellStyle name="Comma 4 3" xfId="2547"/>
    <cellStyle name="Comma 4 3 2" xfId="2969"/>
    <cellStyle name="Comma 4 4" xfId="2603"/>
    <cellStyle name="Comma 4 4 2" xfId="3001"/>
    <cellStyle name="Comma 4 5" xfId="2761"/>
    <cellStyle name="Comma 4 6" xfId="2726"/>
    <cellStyle name="Comma 5" xfId="110"/>
    <cellStyle name="Comma 5 2" xfId="269"/>
    <cellStyle name="Comma 5 2 2" xfId="577"/>
    <cellStyle name="Comma 5 2 2 2" xfId="2802"/>
    <cellStyle name="Comma 5 2 3" xfId="2606"/>
    <cellStyle name="Comma 5 2 3 2" xfId="3004"/>
    <cellStyle name="Comma 5 2 4" xfId="2776"/>
    <cellStyle name="Comma 5 3" xfId="431"/>
    <cellStyle name="Comma 5 3 2" xfId="2607"/>
    <cellStyle name="Comma 5 3 2 2" xfId="3005"/>
    <cellStyle name="Comma 5 3 3" xfId="2794"/>
    <cellStyle name="Comma 5 4" xfId="2605"/>
    <cellStyle name="Comma 5 4 2" xfId="3003"/>
    <cellStyle name="Comma 5 5" xfId="2763"/>
    <cellStyle name="Comma 5 6" xfId="2727"/>
    <cellStyle name="Comma 6" xfId="231"/>
    <cellStyle name="Comma 6 2" xfId="2608"/>
    <cellStyle name="Comma 6 2 2" xfId="3006"/>
    <cellStyle name="Comma 6 3" xfId="2773"/>
    <cellStyle name="Comma 6 4" xfId="2723"/>
    <cellStyle name="Comma 7" xfId="346"/>
    <cellStyle name="Comma 7 2" xfId="654"/>
    <cellStyle name="Comma 7 2 2" xfId="1266"/>
    <cellStyle name="Comma 7 2 2 2" xfId="2479"/>
    <cellStyle name="Comma 7 2 2 2 2" xfId="2929"/>
    <cellStyle name="Comma 7 2 2 3" xfId="2851"/>
    <cellStyle name="Comma 7 2 3" xfId="1873"/>
    <cellStyle name="Comma 7 2 3 2" xfId="2890"/>
    <cellStyle name="Comma 7 2 4" xfId="2807"/>
    <cellStyle name="Comma 7 3" xfId="963"/>
    <cellStyle name="Comma 7 3 2" xfId="2177"/>
    <cellStyle name="Comma 7 3 2 2" xfId="2910"/>
    <cellStyle name="Comma 7 3 3" xfId="2832"/>
    <cellStyle name="Comma 7 4" xfId="1571"/>
    <cellStyle name="Comma 7 4 2" xfId="2871"/>
    <cellStyle name="Comma 7 5" xfId="2782"/>
    <cellStyle name="Comma 7 6" xfId="2669"/>
    <cellStyle name="Comma 8" xfId="348"/>
    <cellStyle name="Comma 8 2" xfId="656"/>
    <cellStyle name="Comma 8 2 2" xfId="1268"/>
    <cellStyle name="Comma 8 2 2 2" xfId="2481"/>
    <cellStyle name="Comma 8 2 2 2 2" xfId="2930"/>
    <cellStyle name="Comma 8 2 2 3" xfId="2852"/>
    <cellStyle name="Comma 8 2 3" xfId="1875"/>
    <cellStyle name="Comma 8 2 3 2" xfId="2891"/>
    <cellStyle name="Comma 8 2 4" xfId="2808"/>
    <cellStyle name="Comma 8 3" xfId="965"/>
    <cellStyle name="Comma 8 3 2" xfId="2179"/>
    <cellStyle name="Comma 8 3 2 2" xfId="2911"/>
    <cellStyle name="Comma 8 3 3" xfId="2833"/>
    <cellStyle name="Comma 8 4" xfId="1573"/>
    <cellStyle name="Comma 8 4 2" xfId="2872"/>
    <cellStyle name="Comma 8 5" xfId="2538"/>
    <cellStyle name="Comma 8 5 2" xfId="2964"/>
    <cellStyle name="Comma 8 6" xfId="2783"/>
    <cellStyle name="Comma 9" xfId="351"/>
    <cellStyle name="Comma 9 2" xfId="659"/>
    <cellStyle name="Comma 9 2 2" xfId="1271"/>
    <cellStyle name="Comma 9 2 2 2" xfId="2484"/>
    <cellStyle name="Comma 9 2 2 2 2" xfId="2932"/>
    <cellStyle name="Comma 9 2 2 3" xfId="2854"/>
    <cellStyle name="Comma 9 2 3" xfId="1878"/>
    <cellStyle name="Comma 9 2 3 2" xfId="2893"/>
    <cellStyle name="Comma 9 2 4" xfId="2810"/>
    <cellStyle name="Comma 9 3" xfId="968"/>
    <cellStyle name="Comma 9 3 2" xfId="2182"/>
    <cellStyle name="Comma 9 3 2 2" xfId="2913"/>
    <cellStyle name="Comma 9 3 3" xfId="2835"/>
    <cellStyle name="Comma 9 4" xfId="1576"/>
    <cellStyle name="Comma 9 4 2" xfId="2874"/>
    <cellStyle name="Comma 9 5" xfId="2785"/>
    <cellStyle name="Currency" xfId="3013" builtinId="4"/>
    <cellStyle name="Currency 10" xfId="2515"/>
    <cellStyle name="Currency 10 2" xfId="2952"/>
    <cellStyle name="Currency 11" xfId="31"/>
    <cellStyle name="Currency 11 2" xfId="2746"/>
    <cellStyle name="Currency 12" xfId="2609"/>
    <cellStyle name="Currency 12 2" xfId="3007"/>
    <cellStyle name="Currency 13" xfId="3016"/>
    <cellStyle name="Currency 2" xfId="50"/>
    <cellStyle name="Currency 2 2" xfId="2509"/>
    <cellStyle name="Currency 2 2 2" xfId="2947"/>
    <cellStyle name="Currency 2 3" xfId="2610"/>
    <cellStyle name="Currency 2 3 2" xfId="3008"/>
    <cellStyle name="Currency 2 4" xfId="2750"/>
    <cellStyle name="Currency 3" xfId="74"/>
    <cellStyle name="Currency 3 2" xfId="2589"/>
    <cellStyle name="Currency 3 2 2" xfId="2612"/>
    <cellStyle name="Currency 3 2 2 2" xfId="3010"/>
    <cellStyle name="Currency 3 2 3" xfId="2990"/>
    <cellStyle name="Currency 3 3" xfId="2611"/>
    <cellStyle name="Currency 3 3 2" xfId="3009"/>
    <cellStyle name="Currency 3 4" xfId="2757"/>
    <cellStyle name="Currency 4" xfId="199"/>
    <cellStyle name="Currency 4 2" xfId="2502"/>
    <cellStyle name="Currency 4 2 2" xfId="2614"/>
    <cellStyle name="Currency 4 2 2 2" xfId="3012"/>
    <cellStyle name="Currency 4 2 3" xfId="2941"/>
    <cellStyle name="Currency 4 3" xfId="2613"/>
    <cellStyle name="Currency 4 3 2" xfId="3011"/>
    <cellStyle name="Currency 4 4" xfId="2772"/>
    <cellStyle name="Currency 5" xfId="350"/>
    <cellStyle name="Currency 5 2" xfId="658"/>
    <cellStyle name="Currency 5 2 2" xfId="1270"/>
    <cellStyle name="Currency 5 2 2 2" xfId="2483"/>
    <cellStyle name="Currency 5 2 2 2 2" xfId="2931"/>
    <cellStyle name="Currency 5 2 2 3" xfId="2853"/>
    <cellStyle name="Currency 5 2 3" xfId="1877"/>
    <cellStyle name="Currency 5 2 3 2" xfId="2892"/>
    <cellStyle name="Currency 5 2 4" xfId="2809"/>
    <cellStyle name="Currency 5 3" xfId="967"/>
    <cellStyle name="Currency 5 3 2" xfId="2181"/>
    <cellStyle name="Currency 5 3 2 2" xfId="2912"/>
    <cellStyle name="Currency 5 3 3" xfId="2834"/>
    <cellStyle name="Currency 5 4" xfId="1575"/>
    <cellStyle name="Currency 5 4 2" xfId="2873"/>
    <cellStyle name="Currency 5 5" xfId="2556"/>
    <cellStyle name="Currency 5 5 2" xfId="2977"/>
    <cellStyle name="Currency 5 6" xfId="2784"/>
    <cellStyle name="Currency 6" xfId="361"/>
    <cellStyle name="Currency 6 2" xfId="2790"/>
    <cellStyle name="Currency 7" xfId="504"/>
    <cellStyle name="Currency 7 2" xfId="2798"/>
    <cellStyle name="Currency 8" xfId="672"/>
    <cellStyle name="Currency 8 2" xfId="2817"/>
    <cellStyle name="Currency 9" xfId="814"/>
    <cellStyle name="Currency 9 2" xfId="2824"/>
    <cellStyle name="Explanatory Text" xfId="13" builtinId="53" customBuiltin="1"/>
    <cellStyle name="Explanatory Text 2" xfId="2497"/>
    <cellStyle name="Explanatory Text 3" xfId="2503"/>
    <cellStyle name="Explanatory Text 3 2" xfId="2942"/>
    <cellStyle name="Explanatory Text 3 3" xfId="2672"/>
    <cellStyle name="Explanatory Text 4" xfId="2728"/>
    <cellStyle name="Good" xfId="5" builtinId="26" customBuiltin="1"/>
    <cellStyle name="Good 2" xfId="2588"/>
    <cellStyle name="Good 3" xfId="2525"/>
    <cellStyle name="Good 3 2" xfId="2957"/>
    <cellStyle name="Good 3 3" xfId="2673"/>
    <cellStyle name="Good 4" xfId="2729"/>
    <cellStyle name="Heading 1" xfId="1" builtinId="16" customBuiltin="1"/>
    <cellStyle name="Heading 1 2" xfId="2531"/>
    <cellStyle name="Heading 1 3" xfId="2567"/>
    <cellStyle name="Heading 1 3 2" xfId="2980"/>
    <cellStyle name="Heading 1 3 3" xfId="2674"/>
    <cellStyle name="Heading 1 4" xfId="2730"/>
    <cellStyle name="Heading 2" xfId="2" builtinId="17" customBuiltin="1"/>
    <cellStyle name="Heading 2 2" xfId="2576"/>
    <cellStyle name="Heading 2 3" xfId="2546"/>
    <cellStyle name="Heading 2 3 2" xfId="2968"/>
    <cellStyle name="Heading 2 3 3" xfId="2675"/>
    <cellStyle name="Heading 2 4" xfId="2731"/>
    <cellStyle name="Heading 3" xfId="3" builtinId="18" customBuiltin="1"/>
    <cellStyle name="Heading 3 2" xfId="2568"/>
    <cellStyle name="Heading 3 3" xfId="2501"/>
    <cellStyle name="Heading 3 3 2" xfId="2940"/>
    <cellStyle name="Heading 3 3 3" xfId="2676"/>
    <cellStyle name="Heading 3 4" xfId="2732"/>
    <cellStyle name="Heading 4" xfId="4" builtinId="19" customBuiltin="1"/>
    <cellStyle name="Heading 4 2" xfId="2529"/>
    <cellStyle name="Heading 4 3" xfId="2514"/>
    <cellStyle name="Heading 4 3 2" xfId="2951"/>
    <cellStyle name="Heading 4 3 3" xfId="2677"/>
    <cellStyle name="Heading 4 4" xfId="2733"/>
    <cellStyle name="Hyperlink 2" xfId="185"/>
    <cellStyle name="Input" xfId="7" builtinId="20" customBuiltin="1"/>
    <cellStyle name="Input 2" xfId="2560"/>
    <cellStyle name="Input 3" xfId="2536"/>
    <cellStyle name="Input 3 2" xfId="2962"/>
    <cellStyle name="Input 3 3" xfId="2678"/>
    <cellStyle name="Input 4" xfId="2734"/>
    <cellStyle name="Linked Cell" xfId="10" builtinId="24" customBuiltin="1"/>
    <cellStyle name="Linked Cell 2" xfId="2587"/>
    <cellStyle name="Linked Cell 3" xfId="2585"/>
    <cellStyle name="Linked Cell 3 2" xfId="2988"/>
    <cellStyle name="Linked Cell 3 3" xfId="2679"/>
    <cellStyle name="Linked Cell 4" xfId="2735"/>
    <cellStyle name="Neutral 2" xfId="2516"/>
    <cellStyle name="Neutral 3" xfId="2530"/>
    <cellStyle name="Neutral 3 2" xfId="2960"/>
    <cellStyle name="Neutral 3 3" xfId="2681"/>
    <cellStyle name="Neutral 4" xfId="2736"/>
    <cellStyle name="Neutral 5" xfId="2680"/>
    <cellStyle name="Normal" xfId="0" builtinId="0"/>
    <cellStyle name="Normal 10" xfId="43"/>
    <cellStyle name="Normal 10 2" xfId="59"/>
    <cellStyle name="Normal 10 2 2" xfId="96"/>
    <cellStyle name="Normal 10 2 2 2" xfId="166"/>
    <cellStyle name="Normal 10 2 2 2 2" xfId="325"/>
    <cellStyle name="Normal 10 2 2 2 2 2" xfId="633"/>
    <cellStyle name="Normal 10 2 2 2 2 2 2" xfId="1245"/>
    <cellStyle name="Normal 10 2 2 2 2 2 2 2" xfId="2458"/>
    <cellStyle name="Normal 10 2 2 2 2 2 3" xfId="1852"/>
    <cellStyle name="Normal 10 2 2 2 2 3" xfId="942"/>
    <cellStyle name="Normal 10 2 2 2 2 3 2" xfId="2156"/>
    <cellStyle name="Normal 10 2 2 2 2 4" xfId="1550"/>
    <cellStyle name="Normal 10 2 2 2 3" xfId="487"/>
    <cellStyle name="Normal 10 2 2 2 3 2" xfId="1101"/>
    <cellStyle name="Normal 10 2 2 2 3 2 2" xfId="2314"/>
    <cellStyle name="Normal 10 2 2 2 3 3" xfId="1708"/>
    <cellStyle name="Normal 10 2 2 2 4" xfId="797"/>
    <cellStyle name="Normal 10 2 2 2 4 2" xfId="2012"/>
    <cellStyle name="Normal 10 2 2 2 5" xfId="1406"/>
    <cellStyle name="Normal 10 2 2 3" xfId="256"/>
    <cellStyle name="Normal 10 2 2 3 2" xfId="564"/>
    <cellStyle name="Normal 10 2 2 3 2 2" xfId="1177"/>
    <cellStyle name="Normal 10 2 2 3 2 2 2" xfId="2390"/>
    <cellStyle name="Normal 10 2 2 3 2 3" xfId="1784"/>
    <cellStyle name="Normal 10 2 2 3 3" xfId="874"/>
    <cellStyle name="Normal 10 2 2 3 3 2" xfId="2088"/>
    <cellStyle name="Normal 10 2 2 3 4" xfId="1482"/>
    <cellStyle name="Normal 10 2 2 4" xfId="418"/>
    <cellStyle name="Normal 10 2 2 4 2" xfId="1033"/>
    <cellStyle name="Normal 10 2 2 4 2 2" xfId="2246"/>
    <cellStyle name="Normal 10 2 2 4 3" xfId="1640"/>
    <cellStyle name="Normal 10 2 2 5" xfId="729"/>
    <cellStyle name="Normal 10 2 2 5 2" xfId="1944"/>
    <cellStyle name="Normal 10 2 2 6" xfId="1338"/>
    <cellStyle name="Normal 10 2 3" xfId="113"/>
    <cellStyle name="Normal 10 2 3 2" xfId="272"/>
    <cellStyle name="Normal 10 2 3 2 2" xfId="580"/>
    <cellStyle name="Normal 10 2 3 2 2 2" xfId="1192"/>
    <cellStyle name="Normal 10 2 3 2 2 2 2" xfId="2405"/>
    <cellStyle name="Normal 10 2 3 2 2 3" xfId="1799"/>
    <cellStyle name="Normal 10 2 3 2 3" xfId="889"/>
    <cellStyle name="Normal 10 2 3 2 3 2" xfId="2103"/>
    <cellStyle name="Normal 10 2 3 2 4" xfId="1497"/>
    <cellStyle name="Normal 10 2 3 3" xfId="434"/>
    <cellStyle name="Normal 10 2 3 3 2" xfId="1048"/>
    <cellStyle name="Normal 10 2 3 3 2 2" xfId="2261"/>
    <cellStyle name="Normal 10 2 3 3 3" xfId="1655"/>
    <cellStyle name="Normal 10 2 3 4" xfId="744"/>
    <cellStyle name="Normal 10 2 3 4 2" xfId="1959"/>
    <cellStyle name="Normal 10 2 3 5" xfId="1353"/>
    <cellStyle name="Normal 10 2 4" xfId="221"/>
    <cellStyle name="Normal 10 2 4 2" xfId="530"/>
    <cellStyle name="Normal 10 2 4 2 2" xfId="1143"/>
    <cellStyle name="Normal 10 2 4 2 2 2" xfId="2356"/>
    <cellStyle name="Normal 10 2 4 2 3" xfId="1750"/>
    <cellStyle name="Normal 10 2 4 3" xfId="840"/>
    <cellStyle name="Normal 10 2 4 3 2" xfId="2054"/>
    <cellStyle name="Normal 10 2 4 4" xfId="1448"/>
    <cellStyle name="Normal 10 2 5" xfId="383"/>
    <cellStyle name="Normal 10 2 5 2" xfId="999"/>
    <cellStyle name="Normal 10 2 5 2 2" xfId="2212"/>
    <cellStyle name="Normal 10 2 5 3" xfId="1606"/>
    <cellStyle name="Normal 10 2 6" xfId="694"/>
    <cellStyle name="Normal 10 2 6 2" xfId="1909"/>
    <cellStyle name="Normal 10 2 7" xfId="1304"/>
    <cellStyle name="Normal 10 3" xfId="83"/>
    <cellStyle name="Normal 10 3 2" xfId="153"/>
    <cellStyle name="Normal 10 3 2 2" xfId="312"/>
    <cellStyle name="Normal 10 3 2 2 2" xfId="620"/>
    <cellStyle name="Normal 10 3 2 2 2 2" xfId="1232"/>
    <cellStyle name="Normal 10 3 2 2 2 2 2" xfId="2445"/>
    <cellStyle name="Normal 10 3 2 2 2 3" xfId="1839"/>
    <cellStyle name="Normal 10 3 2 2 3" xfId="929"/>
    <cellStyle name="Normal 10 3 2 2 3 2" xfId="2143"/>
    <cellStyle name="Normal 10 3 2 2 4" xfId="1537"/>
    <cellStyle name="Normal 10 3 2 3" xfId="474"/>
    <cellStyle name="Normal 10 3 2 3 2" xfId="1088"/>
    <cellStyle name="Normal 10 3 2 3 2 2" xfId="2301"/>
    <cellStyle name="Normal 10 3 2 3 3" xfId="1695"/>
    <cellStyle name="Normal 10 3 2 4" xfId="784"/>
    <cellStyle name="Normal 10 3 2 4 2" xfId="1999"/>
    <cellStyle name="Normal 10 3 2 5" xfId="1393"/>
    <cellStyle name="Normal 10 3 3" xfId="243"/>
    <cellStyle name="Normal 10 3 3 2" xfId="551"/>
    <cellStyle name="Normal 10 3 3 2 2" xfId="1164"/>
    <cellStyle name="Normal 10 3 3 2 2 2" xfId="2377"/>
    <cellStyle name="Normal 10 3 3 2 3" xfId="1771"/>
    <cellStyle name="Normal 10 3 3 3" xfId="861"/>
    <cellStyle name="Normal 10 3 3 3 2" xfId="2075"/>
    <cellStyle name="Normal 10 3 3 4" xfId="1469"/>
    <cellStyle name="Normal 10 3 4" xfId="405"/>
    <cellStyle name="Normal 10 3 4 2" xfId="1020"/>
    <cellStyle name="Normal 10 3 4 2 2" xfId="2233"/>
    <cellStyle name="Normal 10 3 4 3" xfId="1627"/>
    <cellStyle name="Normal 10 3 5" xfId="716"/>
    <cellStyle name="Normal 10 3 5 2" xfId="1931"/>
    <cellStyle name="Normal 10 3 6" xfId="1325"/>
    <cellStyle name="Normal 10 4" xfId="112"/>
    <cellStyle name="Normal 10 4 2" xfId="271"/>
    <cellStyle name="Normal 10 4 2 2" xfId="579"/>
    <cellStyle name="Normal 10 4 2 2 2" xfId="1191"/>
    <cellStyle name="Normal 10 4 2 2 2 2" xfId="2404"/>
    <cellStyle name="Normal 10 4 2 2 3" xfId="1798"/>
    <cellStyle name="Normal 10 4 2 3" xfId="888"/>
    <cellStyle name="Normal 10 4 2 3 2" xfId="2102"/>
    <cellStyle name="Normal 10 4 2 4" xfId="1496"/>
    <cellStyle name="Normal 10 4 3" xfId="433"/>
    <cellStyle name="Normal 10 4 3 2" xfId="1047"/>
    <cellStyle name="Normal 10 4 3 2 2" xfId="2260"/>
    <cellStyle name="Normal 10 4 3 3" xfId="1654"/>
    <cellStyle name="Normal 10 4 4" xfId="743"/>
    <cellStyle name="Normal 10 4 4 2" xfId="1958"/>
    <cellStyle name="Normal 10 4 5" xfId="1352"/>
    <cellStyle name="Normal 10 5" xfId="208"/>
    <cellStyle name="Normal 10 5 2" xfId="517"/>
    <cellStyle name="Normal 10 5 2 2" xfId="1130"/>
    <cellStyle name="Normal 10 5 2 2 2" xfId="2343"/>
    <cellStyle name="Normal 10 5 2 3" xfId="1737"/>
    <cellStyle name="Normal 10 5 3" xfId="827"/>
    <cellStyle name="Normal 10 5 3 2" xfId="2041"/>
    <cellStyle name="Normal 10 5 4" xfId="1435"/>
    <cellStyle name="Normal 10 6" xfId="370"/>
    <cellStyle name="Normal 10 6 2" xfId="986"/>
    <cellStyle name="Normal 10 6 2 2" xfId="2199"/>
    <cellStyle name="Normal 10 6 3" xfId="1593"/>
    <cellStyle name="Normal 10 7" xfId="681"/>
    <cellStyle name="Normal 10 7 2" xfId="1896"/>
    <cellStyle name="Normal 10 8" xfId="1291"/>
    <cellStyle name="Normal 11" xfId="44"/>
    <cellStyle name="Normal 11 2" xfId="60"/>
    <cellStyle name="Normal 11 2 2" xfId="97"/>
    <cellStyle name="Normal 11 2 2 2" xfId="167"/>
    <cellStyle name="Normal 11 2 2 2 2" xfId="326"/>
    <cellStyle name="Normal 11 2 2 2 2 2" xfId="634"/>
    <cellStyle name="Normal 11 2 2 2 2 2 2" xfId="1246"/>
    <cellStyle name="Normal 11 2 2 2 2 2 2 2" xfId="2459"/>
    <cellStyle name="Normal 11 2 2 2 2 2 3" xfId="1853"/>
    <cellStyle name="Normal 11 2 2 2 2 3" xfId="943"/>
    <cellStyle name="Normal 11 2 2 2 2 3 2" xfId="2157"/>
    <cellStyle name="Normal 11 2 2 2 2 4" xfId="1551"/>
    <cellStyle name="Normal 11 2 2 2 3" xfId="488"/>
    <cellStyle name="Normal 11 2 2 2 3 2" xfId="1102"/>
    <cellStyle name="Normal 11 2 2 2 3 2 2" xfId="2315"/>
    <cellStyle name="Normal 11 2 2 2 3 3" xfId="1709"/>
    <cellStyle name="Normal 11 2 2 2 4" xfId="798"/>
    <cellStyle name="Normal 11 2 2 2 4 2" xfId="2013"/>
    <cellStyle name="Normal 11 2 2 2 5" xfId="1407"/>
    <cellStyle name="Normal 11 2 2 3" xfId="257"/>
    <cellStyle name="Normal 11 2 2 3 2" xfId="565"/>
    <cellStyle name="Normal 11 2 2 3 2 2" xfId="1178"/>
    <cellStyle name="Normal 11 2 2 3 2 2 2" xfId="2391"/>
    <cellStyle name="Normal 11 2 2 3 2 3" xfId="1785"/>
    <cellStyle name="Normal 11 2 2 3 3" xfId="875"/>
    <cellStyle name="Normal 11 2 2 3 3 2" xfId="2089"/>
    <cellStyle name="Normal 11 2 2 3 4" xfId="1483"/>
    <cellStyle name="Normal 11 2 2 4" xfId="419"/>
    <cellStyle name="Normal 11 2 2 4 2" xfId="1034"/>
    <cellStyle name="Normal 11 2 2 4 2 2" xfId="2247"/>
    <cellStyle name="Normal 11 2 2 4 3" xfId="1641"/>
    <cellStyle name="Normal 11 2 2 5" xfId="730"/>
    <cellStyle name="Normal 11 2 2 5 2" xfId="1945"/>
    <cellStyle name="Normal 11 2 2 6" xfId="1339"/>
    <cellStyle name="Normal 11 2 3" xfId="115"/>
    <cellStyle name="Normal 11 2 3 2" xfId="274"/>
    <cellStyle name="Normal 11 2 3 2 2" xfId="582"/>
    <cellStyle name="Normal 11 2 3 2 2 2" xfId="1194"/>
    <cellStyle name="Normal 11 2 3 2 2 2 2" xfId="2407"/>
    <cellStyle name="Normal 11 2 3 2 2 3" xfId="1801"/>
    <cellStyle name="Normal 11 2 3 2 3" xfId="891"/>
    <cellStyle name="Normal 11 2 3 2 3 2" xfId="2105"/>
    <cellStyle name="Normal 11 2 3 2 4" xfId="1499"/>
    <cellStyle name="Normal 11 2 3 3" xfId="436"/>
    <cellStyle name="Normal 11 2 3 3 2" xfId="1050"/>
    <cellStyle name="Normal 11 2 3 3 2 2" xfId="2263"/>
    <cellStyle name="Normal 11 2 3 3 3" xfId="1657"/>
    <cellStyle name="Normal 11 2 3 4" xfId="746"/>
    <cellStyle name="Normal 11 2 3 4 2" xfId="1961"/>
    <cellStyle name="Normal 11 2 3 5" xfId="1355"/>
    <cellStyle name="Normal 11 2 4" xfId="222"/>
    <cellStyle name="Normal 11 2 4 2" xfId="531"/>
    <cellStyle name="Normal 11 2 4 2 2" xfId="1144"/>
    <cellStyle name="Normal 11 2 4 2 2 2" xfId="2357"/>
    <cellStyle name="Normal 11 2 4 2 3" xfId="1751"/>
    <cellStyle name="Normal 11 2 4 3" xfId="841"/>
    <cellStyle name="Normal 11 2 4 3 2" xfId="2055"/>
    <cellStyle name="Normal 11 2 4 4" xfId="1449"/>
    <cellStyle name="Normal 11 2 5" xfId="384"/>
    <cellStyle name="Normal 11 2 5 2" xfId="1000"/>
    <cellStyle name="Normal 11 2 5 2 2" xfId="2213"/>
    <cellStyle name="Normal 11 2 5 3" xfId="1607"/>
    <cellStyle name="Normal 11 2 6" xfId="695"/>
    <cellStyle name="Normal 11 2 6 2" xfId="1910"/>
    <cellStyle name="Normal 11 2 7" xfId="1305"/>
    <cellStyle name="Normal 11 3" xfId="84"/>
    <cellStyle name="Normal 11 3 2" xfId="154"/>
    <cellStyle name="Normal 11 3 2 2" xfId="313"/>
    <cellStyle name="Normal 11 3 2 2 2" xfId="621"/>
    <cellStyle name="Normal 11 3 2 2 2 2" xfId="1233"/>
    <cellStyle name="Normal 11 3 2 2 2 2 2" xfId="2446"/>
    <cellStyle name="Normal 11 3 2 2 2 3" xfId="1840"/>
    <cellStyle name="Normal 11 3 2 2 3" xfId="930"/>
    <cellStyle name="Normal 11 3 2 2 3 2" xfId="2144"/>
    <cellStyle name="Normal 11 3 2 2 4" xfId="1538"/>
    <cellStyle name="Normal 11 3 2 3" xfId="475"/>
    <cellStyle name="Normal 11 3 2 3 2" xfId="1089"/>
    <cellStyle name="Normal 11 3 2 3 2 2" xfId="2302"/>
    <cellStyle name="Normal 11 3 2 3 3" xfId="1696"/>
    <cellStyle name="Normal 11 3 2 4" xfId="785"/>
    <cellStyle name="Normal 11 3 2 4 2" xfId="2000"/>
    <cellStyle name="Normal 11 3 2 5" xfId="1394"/>
    <cellStyle name="Normal 11 3 3" xfId="244"/>
    <cellStyle name="Normal 11 3 3 2" xfId="552"/>
    <cellStyle name="Normal 11 3 3 2 2" xfId="1165"/>
    <cellStyle name="Normal 11 3 3 2 2 2" xfId="2378"/>
    <cellStyle name="Normal 11 3 3 2 3" xfId="1772"/>
    <cellStyle name="Normal 11 3 3 3" xfId="862"/>
    <cellStyle name="Normal 11 3 3 3 2" xfId="2076"/>
    <cellStyle name="Normal 11 3 3 4" xfId="1470"/>
    <cellStyle name="Normal 11 3 4" xfId="406"/>
    <cellStyle name="Normal 11 3 4 2" xfId="1021"/>
    <cellStyle name="Normal 11 3 4 2 2" xfId="2234"/>
    <cellStyle name="Normal 11 3 4 3" xfId="1628"/>
    <cellStyle name="Normal 11 3 5" xfId="717"/>
    <cellStyle name="Normal 11 3 5 2" xfId="1932"/>
    <cellStyle name="Normal 11 3 6" xfId="1326"/>
    <cellStyle name="Normal 11 4" xfId="114"/>
    <cellStyle name="Normal 11 4 2" xfId="273"/>
    <cellStyle name="Normal 11 4 2 2" xfId="581"/>
    <cellStyle name="Normal 11 4 2 2 2" xfId="1193"/>
    <cellStyle name="Normal 11 4 2 2 2 2" xfId="2406"/>
    <cellStyle name="Normal 11 4 2 2 3" xfId="1800"/>
    <cellStyle name="Normal 11 4 2 3" xfId="890"/>
    <cellStyle name="Normal 11 4 2 3 2" xfId="2104"/>
    <cellStyle name="Normal 11 4 2 4" xfId="1498"/>
    <cellStyle name="Normal 11 4 3" xfId="435"/>
    <cellStyle name="Normal 11 4 3 2" xfId="1049"/>
    <cellStyle name="Normal 11 4 3 2 2" xfId="2262"/>
    <cellStyle name="Normal 11 4 3 3" xfId="1656"/>
    <cellStyle name="Normal 11 4 4" xfId="745"/>
    <cellStyle name="Normal 11 4 4 2" xfId="1960"/>
    <cellStyle name="Normal 11 4 5" xfId="1354"/>
    <cellStyle name="Normal 11 5" xfId="209"/>
    <cellStyle name="Normal 11 5 2" xfId="518"/>
    <cellStyle name="Normal 11 5 2 2" xfId="1131"/>
    <cellStyle name="Normal 11 5 2 2 2" xfId="2344"/>
    <cellStyle name="Normal 11 5 2 3" xfId="1738"/>
    <cellStyle name="Normal 11 5 3" xfId="828"/>
    <cellStyle name="Normal 11 5 3 2" xfId="2042"/>
    <cellStyle name="Normal 11 5 4" xfId="1436"/>
    <cellStyle name="Normal 11 6" xfId="371"/>
    <cellStyle name="Normal 11 6 2" xfId="987"/>
    <cellStyle name="Normal 11 6 2 2" xfId="2200"/>
    <cellStyle name="Normal 11 6 3" xfId="1594"/>
    <cellStyle name="Normal 11 7" xfId="682"/>
    <cellStyle name="Normal 11 7 2" xfId="1897"/>
    <cellStyle name="Normal 11 8" xfId="1292"/>
    <cellStyle name="Normal 12" xfId="45"/>
    <cellStyle name="Normal 12 2" xfId="61"/>
    <cellStyle name="Normal 12 2 2" xfId="98"/>
    <cellStyle name="Normal 12 2 2 2" xfId="168"/>
    <cellStyle name="Normal 12 2 2 2 2" xfId="327"/>
    <cellStyle name="Normal 12 2 2 2 2 2" xfId="635"/>
    <cellStyle name="Normal 12 2 2 2 2 2 2" xfId="1247"/>
    <cellStyle name="Normal 12 2 2 2 2 2 2 2" xfId="2460"/>
    <cellStyle name="Normal 12 2 2 2 2 2 3" xfId="1854"/>
    <cellStyle name="Normal 12 2 2 2 2 3" xfId="944"/>
    <cellStyle name="Normal 12 2 2 2 2 3 2" xfId="2158"/>
    <cellStyle name="Normal 12 2 2 2 2 4" xfId="1552"/>
    <cellStyle name="Normal 12 2 2 2 3" xfId="489"/>
    <cellStyle name="Normal 12 2 2 2 3 2" xfId="1103"/>
    <cellStyle name="Normal 12 2 2 2 3 2 2" xfId="2316"/>
    <cellStyle name="Normal 12 2 2 2 3 3" xfId="1710"/>
    <cellStyle name="Normal 12 2 2 2 4" xfId="799"/>
    <cellStyle name="Normal 12 2 2 2 4 2" xfId="2014"/>
    <cellStyle name="Normal 12 2 2 2 5" xfId="1408"/>
    <cellStyle name="Normal 12 2 2 3" xfId="258"/>
    <cellStyle name="Normal 12 2 2 3 2" xfId="566"/>
    <cellStyle name="Normal 12 2 2 3 2 2" xfId="1179"/>
    <cellStyle name="Normal 12 2 2 3 2 2 2" xfId="2392"/>
    <cellStyle name="Normal 12 2 2 3 2 3" xfId="1786"/>
    <cellStyle name="Normal 12 2 2 3 3" xfId="876"/>
    <cellStyle name="Normal 12 2 2 3 3 2" xfId="2090"/>
    <cellStyle name="Normal 12 2 2 3 4" xfId="1484"/>
    <cellStyle name="Normal 12 2 2 4" xfId="420"/>
    <cellStyle name="Normal 12 2 2 4 2" xfId="1035"/>
    <cellStyle name="Normal 12 2 2 4 2 2" xfId="2248"/>
    <cellStyle name="Normal 12 2 2 4 3" xfId="1642"/>
    <cellStyle name="Normal 12 2 2 5" xfId="731"/>
    <cellStyle name="Normal 12 2 2 5 2" xfId="1946"/>
    <cellStyle name="Normal 12 2 2 6" xfId="1340"/>
    <cellStyle name="Normal 12 2 3" xfId="117"/>
    <cellStyle name="Normal 12 2 3 2" xfId="276"/>
    <cellStyle name="Normal 12 2 3 2 2" xfId="584"/>
    <cellStyle name="Normal 12 2 3 2 2 2" xfId="1196"/>
    <cellStyle name="Normal 12 2 3 2 2 2 2" xfId="2409"/>
    <cellStyle name="Normal 12 2 3 2 2 3" xfId="1803"/>
    <cellStyle name="Normal 12 2 3 2 3" xfId="893"/>
    <cellStyle name="Normal 12 2 3 2 3 2" xfId="2107"/>
    <cellStyle name="Normal 12 2 3 2 4" xfId="1501"/>
    <cellStyle name="Normal 12 2 3 3" xfId="438"/>
    <cellStyle name="Normal 12 2 3 3 2" xfId="1052"/>
    <cellStyle name="Normal 12 2 3 3 2 2" xfId="2265"/>
    <cellStyle name="Normal 12 2 3 3 3" xfId="1659"/>
    <cellStyle name="Normal 12 2 3 4" xfId="748"/>
    <cellStyle name="Normal 12 2 3 4 2" xfId="1963"/>
    <cellStyle name="Normal 12 2 3 5" xfId="1357"/>
    <cellStyle name="Normal 12 2 4" xfId="223"/>
    <cellStyle name="Normal 12 2 4 2" xfId="532"/>
    <cellStyle name="Normal 12 2 4 2 2" xfId="1145"/>
    <cellStyle name="Normal 12 2 4 2 2 2" xfId="2358"/>
    <cellStyle name="Normal 12 2 4 2 3" xfId="1752"/>
    <cellStyle name="Normal 12 2 4 3" xfId="842"/>
    <cellStyle name="Normal 12 2 4 3 2" xfId="2056"/>
    <cellStyle name="Normal 12 2 4 4" xfId="1450"/>
    <cellStyle name="Normal 12 2 5" xfId="385"/>
    <cellStyle name="Normal 12 2 5 2" xfId="1001"/>
    <cellStyle name="Normal 12 2 5 2 2" xfId="2214"/>
    <cellStyle name="Normal 12 2 5 3" xfId="1608"/>
    <cellStyle name="Normal 12 2 6" xfId="696"/>
    <cellStyle name="Normal 12 2 6 2" xfId="1911"/>
    <cellStyle name="Normal 12 2 7" xfId="1306"/>
    <cellStyle name="Normal 12 3" xfId="85"/>
    <cellStyle name="Normal 12 3 2" xfId="155"/>
    <cellStyle name="Normal 12 3 2 2" xfId="314"/>
    <cellStyle name="Normal 12 3 2 2 2" xfId="622"/>
    <cellStyle name="Normal 12 3 2 2 2 2" xfId="1234"/>
    <cellStyle name="Normal 12 3 2 2 2 2 2" xfId="2447"/>
    <cellStyle name="Normal 12 3 2 2 2 3" xfId="1841"/>
    <cellStyle name="Normal 12 3 2 2 3" xfId="931"/>
    <cellStyle name="Normal 12 3 2 2 3 2" xfId="2145"/>
    <cellStyle name="Normal 12 3 2 2 4" xfId="1539"/>
    <cellStyle name="Normal 12 3 2 3" xfId="476"/>
    <cellStyle name="Normal 12 3 2 3 2" xfId="1090"/>
    <cellStyle name="Normal 12 3 2 3 2 2" xfId="2303"/>
    <cellStyle name="Normal 12 3 2 3 3" xfId="1697"/>
    <cellStyle name="Normal 12 3 2 4" xfId="786"/>
    <cellStyle name="Normal 12 3 2 4 2" xfId="2001"/>
    <cellStyle name="Normal 12 3 2 5" xfId="1395"/>
    <cellStyle name="Normal 12 3 3" xfId="245"/>
    <cellStyle name="Normal 12 3 3 2" xfId="553"/>
    <cellStyle name="Normal 12 3 3 2 2" xfId="1166"/>
    <cellStyle name="Normal 12 3 3 2 2 2" xfId="2379"/>
    <cellStyle name="Normal 12 3 3 2 3" xfId="1773"/>
    <cellStyle name="Normal 12 3 3 3" xfId="863"/>
    <cellStyle name="Normal 12 3 3 3 2" xfId="2077"/>
    <cellStyle name="Normal 12 3 3 4" xfId="1471"/>
    <cellStyle name="Normal 12 3 4" xfId="407"/>
    <cellStyle name="Normal 12 3 4 2" xfId="1022"/>
    <cellStyle name="Normal 12 3 4 2 2" xfId="2235"/>
    <cellStyle name="Normal 12 3 4 3" xfId="1629"/>
    <cellStyle name="Normal 12 3 5" xfId="718"/>
    <cellStyle name="Normal 12 3 5 2" xfId="1933"/>
    <cellStyle name="Normal 12 3 6" xfId="1327"/>
    <cellStyle name="Normal 12 4" xfId="116"/>
    <cellStyle name="Normal 12 4 2" xfId="275"/>
    <cellStyle name="Normal 12 4 2 2" xfId="583"/>
    <cellStyle name="Normal 12 4 2 2 2" xfId="1195"/>
    <cellStyle name="Normal 12 4 2 2 2 2" xfId="2408"/>
    <cellStyle name="Normal 12 4 2 2 3" xfId="1802"/>
    <cellStyle name="Normal 12 4 2 3" xfId="892"/>
    <cellStyle name="Normal 12 4 2 3 2" xfId="2106"/>
    <cellStyle name="Normal 12 4 2 4" xfId="1500"/>
    <cellStyle name="Normal 12 4 3" xfId="437"/>
    <cellStyle name="Normal 12 4 3 2" xfId="1051"/>
    <cellStyle name="Normal 12 4 3 2 2" xfId="2264"/>
    <cellStyle name="Normal 12 4 3 3" xfId="1658"/>
    <cellStyle name="Normal 12 4 4" xfId="747"/>
    <cellStyle name="Normal 12 4 4 2" xfId="1962"/>
    <cellStyle name="Normal 12 4 5" xfId="1356"/>
    <cellStyle name="Normal 12 5" xfId="210"/>
    <cellStyle name="Normal 12 5 2" xfId="519"/>
    <cellStyle name="Normal 12 5 2 2" xfId="1132"/>
    <cellStyle name="Normal 12 5 2 2 2" xfId="2345"/>
    <cellStyle name="Normal 12 5 2 3" xfId="1739"/>
    <cellStyle name="Normal 12 5 3" xfId="829"/>
    <cellStyle name="Normal 12 5 3 2" xfId="2043"/>
    <cellStyle name="Normal 12 5 4" xfId="1437"/>
    <cellStyle name="Normal 12 6" xfId="372"/>
    <cellStyle name="Normal 12 6 2" xfId="988"/>
    <cellStyle name="Normal 12 6 2 2" xfId="2201"/>
    <cellStyle name="Normal 12 6 3" xfId="1595"/>
    <cellStyle name="Normal 12 7" xfId="683"/>
    <cellStyle name="Normal 12 7 2" xfId="1898"/>
    <cellStyle name="Normal 12 8" xfId="1293"/>
    <cellStyle name="Normal 13" xfId="46"/>
    <cellStyle name="Normal 13 2" xfId="62"/>
    <cellStyle name="Normal 13 2 2" xfId="99"/>
    <cellStyle name="Normal 13 2 2 2" xfId="169"/>
    <cellStyle name="Normal 13 2 2 2 2" xfId="328"/>
    <cellStyle name="Normal 13 2 2 2 2 2" xfId="636"/>
    <cellStyle name="Normal 13 2 2 2 2 2 2" xfId="1248"/>
    <cellStyle name="Normal 13 2 2 2 2 2 2 2" xfId="2461"/>
    <cellStyle name="Normal 13 2 2 2 2 2 3" xfId="1855"/>
    <cellStyle name="Normal 13 2 2 2 2 3" xfId="945"/>
    <cellStyle name="Normal 13 2 2 2 2 3 2" xfId="2159"/>
    <cellStyle name="Normal 13 2 2 2 2 4" xfId="1553"/>
    <cellStyle name="Normal 13 2 2 2 3" xfId="490"/>
    <cellStyle name="Normal 13 2 2 2 3 2" xfId="1104"/>
    <cellStyle name="Normal 13 2 2 2 3 2 2" xfId="2317"/>
    <cellStyle name="Normal 13 2 2 2 3 3" xfId="1711"/>
    <cellStyle name="Normal 13 2 2 2 4" xfId="800"/>
    <cellStyle name="Normal 13 2 2 2 4 2" xfId="2015"/>
    <cellStyle name="Normal 13 2 2 2 5" xfId="1409"/>
    <cellStyle name="Normal 13 2 2 3" xfId="259"/>
    <cellStyle name="Normal 13 2 2 3 2" xfId="567"/>
    <cellStyle name="Normal 13 2 2 3 2 2" xfId="1180"/>
    <cellStyle name="Normal 13 2 2 3 2 2 2" xfId="2393"/>
    <cellStyle name="Normal 13 2 2 3 2 3" xfId="1787"/>
    <cellStyle name="Normal 13 2 2 3 3" xfId="877"/>
    <cellStyle name="Normal 13 2 2 3 3 2" xfId="2091"/>
    <cellStyle name="Normal 13 2 2 3 4" xfId="1485"/>
    <cellStyle name="Normal 13 2 2 4" xfId="421"/>
    <cellStyle name="Normal 13 2 2 4 2" xfId="1036"/>
    <cellStyle name="Normal 13 2 2 4 2 2" xfId="2249"/>
    <cellStyle name="Normal 13 2 2 4 3" xfId="1643"/>
    <cellStyle name="Normal 13 2 2 5" xfId="732"/>
    <cellStyle name="Normal 13 2 2 5 2" xfId="1947"/>
    <cellStyle name="Normal 13 2 2 6" xfId="1341"/>
    <cellStyle name="Normal 13 2 3" xfId="119"/>
    <cellStyle name="Normal 13 2 3 2" xfId="278"/>
    <cellStyle name="Normal 13 2 3 2 2" xfId="586"/>
    <cellStyle name="Normal 13 2 3 2 2 2" xfId="1198"/>
    <cellStyle name="Normal 13 2 3 2 2 2 2" xfId="2411"/>
    <cellStyle name="Normal 13 2 3 2 2 3" xfId="1805"/>
    <cellStyle name="Normal 13 2 3 2 3" xfId="895"/>
    <cellStyle name="Normal 13 2 3 2 3 2" xfId="2109"/>
    <cellStyle name="Normal 13 2 3 2 4" xfId="1503"/>
    <cellStyle name="Normal 13 2 3 3" xfId="440"/>
    <cellStyle name="Normal 13 2 3 3 2" xfId="1054"/>
    <cellStyle name="Normal 13 2 3 3 2 2" xfId="2267"/>
    <cellStyle name="Normal 13 2 3 3 3" xfId="1661"/>
    <cellStyle name="Normal 13 2 3 4" xfId="750"/>
    <cellStyle name="Normal 13 2 3 4 2" xfId="1965"/>
    <cellStyle name="Normal 13 2 3 5" xfId="1359"/>
    <cellStyle name="Normal 13 2 4" xfId="224"/>
    <cellStyle name="Normal 13 2 4 2" xfId="533"/>
    <cellStyle name="Normal 13 2 4 2 2" xfId="1146"/>
    <cellStyle name="Normal 13 2 4 2 2 2" xfId="2359"/>
    <cellStyle name="Normal 13 2 4 2 3" xfId="1753"/>
    <cellStyle name="Normal 13 2 4 3" xfId="843"/>
    <cellStyle name="Normal 13 2 4 3 2" xfId="2057"/>
    <cellStyle name="Normal 13 2 4 4" xfId="1451"/>
    <cellStyle name="Normal 13 2 5" xfId="386"/>
    <cellStyle name="Normal 13 2 5 2" xfId="1002"/>
    <cellStyle name="Normal 13 2 5 2 2" xfId="2215"/>
    <cellStyle name="Normal 13 2 5 3" xfId="1609"/>
    <cellStyle name="Normal 13 2 6" xfId="697"/>
    <cellStyle name="Normal 13 2 6 2" xfId="1912"/>
    <cellStyle name="Normal 13 2 7" xfId="1307"/>
    <cellStyle name="Normal 13 3" xfId="86"/>
    <cellStyle name="Normal 13 3 2" xfId="156"/>
    <cellStyle name="Normal 13 3 2 2" xfId="315"/>
    <cellStyle name="Normal 13 3 2 2 2" xfId="623"/>
    <cellStyle name="Normal 13 3 2 2 2 2" xfId="1235"/>
    <cellStyle name="Normal 13 3 2 2 2 2 2" xfId="2448"/>
    <cellStyle name="Normal 13 3 2 2 2 3" xfId="1842"/>
    <cellStyle name="Normal 13 3 2 2 3" xfId="932"/>
    <cellStyle name="Normal 13 3 2 2 3 2" xfId="2146"/>
    <cellStyle name="Normal 13 3 2 2 4" xfId="1540"/>
    <cellStyle name="Normal 13 3 2 3" xfId="477"/>
    <cellStyle name="Normal 13 3 2 3 2" xfId="1091"/>
    <cellStyle name="Normal 13 3 2 3 2 2" xfId="2304"/>
    <cellStyle name="Normal 13 3 2 3 3" xfId="1698"/>
    <cellStyle name="Normal 13 3 2 4" xfId="787"/>
    <cellStyle name="Normal 13 3 2 4 2" xfId="2002"/>
    <cellStyle name="Normal 13 3 2 5" xfId="1396"/>
    <cellStyle name="Normal 13 3 3" xfId="246"/>
    <cellStyle name="Normal 13 3 3 2" xfId="554"/>
    <cellStyle name="Normal 13 3 3 2 2" xfId="1167"/>
    <cellStyle name="Normal 13 3 3 2 2 2" xfId="2380"/>
    <cellStyle name="Normal 13 3 3 2 3" xfId="1774"/>
    <cellStyle name="Normal 13 3 3 3" xfId="864"/>
    <cellStyle name="Normal 13 3 3 3 2" xfId="2078"/>
    <cellStyle name="Normal 13 3 3 4" xfId="1472"/>
    <cellStyle name="Normal 13 3 4" xfId="408"/>
    <cellStyle name="Normal 13 3 4 2" xfId="1023"/>
    <cellStyle name="Normal 13 3 4 2 2" xfId="2236"/>
    <cellStyle name="Normal 13 3 4 3" xfId="1630"/>
    <cellStyle name="Normal 13 3 5" xfId="719"/>
    <cellStyle name="Normal 13 3 5 2" xfId="1934"/>
    <cellStyle name="Normal 13 3 6" xfId="1328"/>
    <cellStyle name="Normal 13 4" xfId="118"/>
    <cellStyle name="Normal 13 4 2" xfId="277"/>
    <cellStyle name="Normal 13 4 2 2" xfId="585"/>
    <cellStyle name="Normal 13 4 2 2 2" xfId="1197"/>
    <cellStyle name="Normal 13 4 2 2 2 2" xfId="2410"/>
    <cellStyle name="Normal 13 4 2 2 3" xfId="1804"/>
    <cellStyle name="Normal 13 4 2 3" xfId="894"/>
    <cellStyle name="Normal 13 4 2 3 2" xfId="2108"/>
    <cellStyle name="Normal 13 4 2 4" xfId="1502"/>
    <cellStyle name="Normal 13 4 3" xfId="439"/>
    <cellStyle name="Normal 13 4 3 2" xfId="1053"/>
    <cellStyle name="Normal 13 4 3 2 2" xfId="2266"/>
    <cellStyle name="Normal 13 4 3 3" xfId="1660"/>
    <cellStyle name="Normal 13 4 4" xfId="749"/>
    <cellStyle name="Normal 13 4 4 2" xfId="1964"/>
    <cellStyle name="Normal 13 4 5" xfId="1358"/>
    <cellStyle name="Normal 13 5" xfId="211"/>
    <cellStyle name="Normal 13 5 2" xfId="520"/>
    <cellStyle name="Normal 13 5 2 2" xfId="1133"/>
    <cellStyle name="Normal 13 5 2 2 2" xfId="2346"/>
    <cellStyle name="Normal 13 5 2 3" xfId="1740"/>
    <cellStyle name="Normal 13 5 3" xfId="830"/>
    <cellStyle name="Normal 13 5 3 2" xfId="2044"/>
    <cellStyle name="Normal 13 5 4" xfId="1438"/>
    <cellStyle name="Normal 13 6" xfId="373"/>
    <cellStyle name="Normal 13 6 2" xfId="989"/>
    <cellStyle name="Normal 13 6 2 2" xfId="2202"/>
    <cellStyle name="Normal 13 6 3" xfId="1596"/>
    <cellStyle name="Normal 13 7" xfId="684"/>
    <cellStyle name="Normal 13 7 2" xfId="1899"/>
    <cellStyle name="Normal 13 8" xfId="1294"/>
    <cellStyle name="Normal 14" xfId="47"/>
    <cellStyle name="Normal 14 2" xfId="87"/>
    <cellStyle name="Normal 14 2 2" xfId="157"/>
    <cellStyle name="Normal 14 2 2 2" xfId="316"/>
    <cellStyle name="Normal 14 2 2 2 2" xfId="624"/>
    <cellStyle name="Normal 14 2 2 2 2 2" xfId="1236"/>
    <cellStyle name="Normal 14 2 2 2 2 2 2" xfId="2449"/>
    <cellStyle name="Normal 14 2 2 2 2 3" xfId="1843"/>
    <cellStyle name="Normal 14 2 2 2 3" xfId="933"/>
    <cellStyle name="Normal 14 2 2 2 3 2" xfId="2147"/>
    <cellStyle name="Normal 14 2 2 2 4" xfId="1541"/>
    <cellStyle name="Normal 14 2 2 3" xfId="478"/>
    <cellStyle name="Normal 14 2 2 3 2" xfId="1092"/>
    <cellStyle name="Normal 14 2 2 3 2 2" xfId="2305"/>
    <cellStyle name="Normal 14 2 2 3 3" xfId="1699"/>
    <cellStyle name="Normal 14 2 2 4" xfId="788"/>
    <cellStyle name="Normal 14 2 2 4 2" xfId="2003"/>
    <cellStyle name="Normal 14 2 2 5" xfId="1397"/>
    <cellStyle name="Normal 14 2 3" xfId="247"/>
    <cellStyle name="Normal 14 2 3 2" xfId="555"/>
    <cellStyle name="Normal 14 2 3 2 2" xfId="1168"/>
    <cellStyle name="Normal 14 2 3 2 2 2" xfId="2381"/>
    <cellStyle name="Normal 14 2 3 2 3" xfId="1775"/>
    <cellStyle name="Normal 14 2 3 3" xfId="865"/>
    <cellStyle name="Normal 14 2 3 3 2" xfId="2079"/>
    <cellStyle name="Normal 14 2 3 4" xfId="1473"/>
    <cellStyle name="Normal 14 2 4" xfId="409"/>
    <cellStyle name="Normal 14 2 4 2" xfId="1024"/>
    <cellStyle name="Normal 14 2 4 2 2" xfId="2237"/>
    <cellStyle name="Normal 14 2 4 3" xfId="1631"/>
    <cellStyle name="Normal 14 2 5" xfId="720"/>
    <cellStyle name="Normal 14 2 5 2" xfId="1935"/>
    <cellStyle name="Normal 14 2 6" xfId="1329"/>
    <cellStyle name="Normal 14 3" xfId="120"/>
    <cellStyle name="Normal 14 3 2" xfId="279"/>
    <cellStyle name="Normal 14 3 2 2" xfId="587"/>
    <cellStyle name="Normal 14 3 2 2 2" xfId="1199"/>
    <cellStyle name="Normal 14 3 2 2 2 2" xfId="2412"/>
    <cellStyle name="Normal 14 3 2 2 3" xfId="1806"/>
    <cellStyle name="Normal 14 3 2 3" xfId="896"/>
    <cellStyle name="Normal 14 3 2 3 2" xfId="2110"/>
    <cellStyle name="Normal 14 3 2 4" xfId="1504"/>
    <cellStyle name="Normal 14 3 3" xfId="441"/>
    <cellStyle name="Normal 14 3 3 2" xfId="1055"/>
    <cellStyle name="Normal 14 3 3 2 2" xfId="2268"/>
    <cellStyle name="Normal 14 3 3 3" xfId="1662"/>
    <cellStyle name="Normal 14 3 4" xfId="751"/>
    <cellStyle name="Normal 14 3 4 2" xfId="1966"/>
    <cellStyle name="Normal 14 3 5" xfId="1360"/>
    <cellStyle name="Normal 14 4" xfId="212"/>
    <cellStyle name="Normal 14 4 2" xfId="521"/>
    <cellStyle name="Normal 14 4 2 2" xfId="1134"/>
    <cellStyle name="Normal 14 4 2 2 2" xfId="2347"/>
    <cellStyle name="Normal 14 4 2 3" xfId="1741"/>
    <cellStyle name="Normal 14 4 3" xfId="831"/>
    <cellStyle name="Normal 14 4 3 2" xfId="2045"/>
    <cellStyle name="Normal 14 4 4" xfId="1439"/>
    <cellStyle name="Normal 14 5" xfId="374"/>
    <cellStyle name="Normal 14 5 2" xfId="990"/>
    <cellStyle name="Normal 14 5 2 2" xfId="2203"/>
    <cellStyle name="Normal 14 5 3" xfId="1597"/>
    <cellStyle name="Normal 14 6" xfId="685"/>
    <cellStyle name="Normal 14 6 2" xfId="1900"/>
    <cellStyle name="Normal 14 7" xfId="1295"/>
    <cellStyle name="Normal 15" xfId="49"/>
    <cellStyle name="Normal 15 2" xfId="48"/>
    <cellStyle name="Normal 15 2 2" xfId="2616"/>
    <cellStyle name="Normal 15 3" xfId="2615"/>
    <cellStyle name="Normal 16" xfId="63"/>
    <cellStyle name="Normal 16 2" xfId="100"/>
    <cellStyle name="Normal 16 2 2" xfId="170"/>
    <cellStyle name="Normal 16 2 2 2" xfId="329"/>
    <cellStyle name="Normal 16 2 2 2 2" xfId="637"/>
    <cellStyle name="Normal 16 2 2 2 2 2" xfId="1249"/>
    <cellStyle name="Normal 16 2 2 2 2 2 2" xfId="2462"/>
    <cellStyle name="Normal 16 2 2 2 2 3" xfId="1856"/>
    <cellStyle name="Normal 16 2 2 2 3" xfId="946"/>
    <cellStyle name="Normal 16 2 2 2 3 2" xfId="2160"/>
    <cellStyle name="Normal 16 2 2 2 4" xfId="1554"/>
    <cellStyle name="Normal 16 2 2 3" xfId="491"/>
    <cellStyle name="Normal 16 2 2 3 2" xfId="1105"/>
    <cellStyle name="Normal 16 2 2 3 2 2" xfId="2318"/>
    <cellStyle name="Normal 16 2 2 3 3" xfId="1712"/>
    <cellStyle name="Normal 16 2 2 4" xfId="801"/>
    <cellStyle name="Normal 16 2 2 4 2" xfId="2016"/>
    <cellStyle name="Normal 16 2 2 5" xfId="1410"/>
    <cellStyle name="Normal 16 2 3" xfId="260"/>
    <cellStyle name="Normal 16 2 3 2" xfId="568"/>
    <cellStyle name="Normal 16 2 3 2 2" xfId="1181"/>
    <cellStyle name="Normal 16 2 3 2 2 2" xfId="2394"/>
    <cellStyle name="Normal 16 2 3 2 3" xfId="1788"/>
    <cellStyle name="Normal 16 2 3 3" xfId="878"/>
    <cellStyle name="Normal 16 2 3 3 2" xfId="2092"/>
    <cellStyle name="Normal 16 2 3 4" xfId="1486"/>
    <cellStyle name="Normal 16 2 4" xfId="422"/>
    <cellStyle name="Normal 16 2 4 2" xfId="1037"/>
    <cellStyle name="Normal 16 2 4 2 2" xfId="2250"/>
    <cellStyle name="Normal 16 2 4 3" xfId="1644"/>
    <cellStyle name="Normal 16 2 5" xfId="733"/>
    <cellStyle name="Normal 16 2 5 2" xfId="1948"/>
    <cellStyle name="Normal 16 2 6" xfId="1342"/>
    <cellStyle name="Normal 16 3" xfId="121"/>
    <cellStyle name="Normal 16 3 2" xfId="280"/>
    <cellStyle name="Normal 16 3 2 2" xfId="588"/>
    <cellStyle name="Normal 16 3 2 2 2" xfId="1200"/>
    <cellStyle name="Normal 16 3 2 2 2 2" xfId="2413"/>
    <cellStyle name="Normal 16 3 2 2 3" xfId="1807"/>
    <cellStyle name="Normal 16 3 2 3" xfId="897"/>
    <cellStyle name="Normal 16 3 2 3 2" xfId="2111"/>
    <cellStyle name="Normal 16 3 2 4" xfId="1505"/>
    <cellStyle name="Normal 16 3 3" xfId="442"/>
    <cellStyle name="Normal 16 3 3 2" xfId="1056"/>
    <cellStyle name="Normal 16 3 3 2 2" xfId="2269"/>
    <cellStyle name="Normal 16 3 3 3" xfId="1663"/>
    <cellStyle name="Normal 16 3 4" xfId="752"/>
    <cellStyle name="Normal 16 3 4 2" xfId="1967"/>
    <cellStyle name="Normal 16 3 5" xfId="1361"/>
    <cellStyle name="Normal 16 4" xfId="225"/>
    <cellStyle name="Normal 16 4 2" xfId="534"/>
    <cellStyle name="Normal 16 4 2 2" xfId="1147"/>
    <cellStyle name="Normal 16 4 2 2 2" xfId="2360"/>
    <cellStyle name="Normal 16 4 2 3" xfId="1754"/>
    <cellStyle name="Normal 16 4 3" xfId="844"/>
    <cellStyle name="Normal 16 4 3 2" xfId="2058"/>
    <cellStyle name="Normal 16 4 4" xfId="1452"/>
    <cellStyle name="Normal 16 5" xfId="387"/>
    <cellStyle name="Normal 16 5 2" xfId="1003"/>
    <cellStyle name="Normal 16 5 2 2" xfId="2216"/>
    <cellStyle name="Normal 16 5 3" xfId="1610"/>
    <cellStyle name="Normal 16 6" xfId="698"/>
    <cellStyle name="Normal 16 6 2" xfId="1913"/>
    <cellStyle name="Normal 16 7" xfId="1308"/>
    <cellStyle name="Normal 17" xfId="64"/>
    <cellStyle name="Normal 17 2" xfId="101"/>
    <cellStyle name="Normal 17 2 2" xfId="171"/>
    <cellStyle name="Normal 17 2 2 2" xfId="330"/>
    <cellStyle name="Normal 17 2 2 2 2" xfId="638"/>
    <cellStyle name="Normal 17 2 2 2 2 2" xfId="1250"/>
    <cellStyle name="Normal 17 2 2 2 2 2 2" xfId="2463"/>
    <cellStyle name="Normal 17 2 2 2 2 3" xfId="1857"/>
    <cellStyle name="Normal 17 2 2 2 3" xfId="947"/>
    <cellStyle name="Normal 17 2 2 2 3 2" xfId="2161"/>
    <cellStyle name="Normal 17 2 2 2 4" xfId="1555"/>
    <cellStyle name="Normal 17 2 2 3" xfId="492"/>
    <cellStyle name="Normal 17 2 2 3 2" xfId="1106"/>
    <cellStyle name="Normal 17 2 2 3 2 2" xfId="2319"/>
    <cellStyle name="Normal 17 2 2 3 3" xfId="1713"/>
    <cellStyle name="Normal 17 2 2 4" xfId="802"/>
    <cellStyle name="Normal 17 2 2 4 2" xfId="2017"/>
    <cellStyle name="Normal 17 2 2 5" xfId="1411"/>
    <cellStyle name="Normal 17 2 3" xfId="261"/>
    <cellStyle name="Normal 17 2 3 2" xfId="569"/>
    <cellStyle name="Normal 17 2 3 2 2" xfId="1182"/>
    <cellStyle name="Normal 17 2 3 2 2 2" xfId="2395"/>
    <cellStyle name="Normal 17 2 3 2 3" xfId="1789"/>
    <cellStyle name="Normal 17 2 3 3" xfId="879"/>
    <cellStyle name="Normal 17 2 3 3 2" xfId="2093"/>
    <cellStyle name="Normal 17 2 3 4" xfId="1487"/>
    <cellStyle name="Normal 17 2 4" xfId="423"/>
    <cellStyle name="Normal 17 2 4 2" xfId="1038"/>
    <cellStyle name="Normal 17 2 4 2 2" xfId="2251"/>
    <cellStyle name="Normal 17 2 4 3" xfId="1645"/>
    <cellStyle name="Normal 17 2 5" xfId="734"/>
    <cellStyle name="Normal 17 2 5 2" xfId="1949"/>
    <cellStyle name="Normal 17 2 6" xfId="1343"/>
    <cellStyle name="Normal 17 3" xfId="122"/>
    <cellStyle name="Normal 17 3 2" xfId="281"/>
    <cellStyle name="Normal 17 3 2 2" xfId="589"/>
    <cellStyle name="Normal 17 3 2 2 2" xfId="1201"/>
    <cellStyle name="Normal 17 3 2 2 2 2" xfId="2414"/>
    <cellStyle name="Normal 17 3 2 2 3" xfId="1808"/>
    <cellStyle name="Normal 17 3 2 3" xfId="898"/>
    <cellStyle name="Normal 17 3 2 3 2" xfId="2112"/>
    <cellStyle name="Normal 17 3 2 4" xfId="1506"/>
    <cellStyle name="Normal 17 3 3" xfId="443"/>
    <cellStyle name="Normal 17 3 3 2" xfId="1057"/>
    <cellStyle name="Normal 17 3 3 2 2" xfId="2270"/>
    <cellStyle name="Normal 17 3 3 3" xfId="1664"/>
    <cellStyle name="Normal 17 3 4" xfId="753"/>
    <cellStyle name="Normal 17 3 4 2" xfId="1968"/>
    <cellStyle name="Normal 17 3 5" xfId="1362"/>
    <cellStyle name="Normal 17 4" xfId="226"/>
    <cellStyle name="Normal 17 4 2" xfId="535"/>
    <cellStyle name="Normal 17 4 2 2" xfId="1148"/>
    <cellStyle name="Normal 17 4 2 2 2" xfId="2361"/>
    <cellStyle name="Normal 17 4 2 3" xfId="1755"/>
    <cellStyle name="Normal 17 4 3" xfId="845"/>
    <cellStyle name="Normal 17 4 3 2" xfId="2059"/>
    <cellStyle name="Normal 17 4 4" xfId="1453"/>
    <cellStyle name="Normal 17 5" xfId="388"/>
    <cellStyle name="Normal 17 5 2" xfId="1004"/>
    <cellStyle name="Normal 17 5 2 2" xfId="2217"/>
    <cellStyle name="Normal 17 5 3" xfId="1611"/>
    <cellStyle name="Normal 17 6" xfId="699"/>
    <cellStyle name="Normal 17 6 2" xfId="1914"/>
    <cellStyle name="Normal 17 7" xfId="1309"/>
    <cellStyle name="Normal 18" xfId="65"/>
    <cellStyle name="Normal 18 2" xfId="102"/>
    <cellStyle name="Normal 18 2 2" xfId="172"/>
    <cellStyle name="Normal 18 2 2 2" xfId="331"/>
    <cellStyle name="Normal 18 2 2 2 2" xfId="639"/>
    <cellStyle name="Normal 18 2 2 2 2 2" xfId="1251"/>
    <cellStyle name="Normal 18 2 2 2 2 2 2" xfId="2464"/>
    <cellStyle name="Normal 18 2 2 2 2 3" xfId="1858"/>
    <cellStyle name="Normal 18 2 2 2 3" xfId="948"/>
    <cellStyle name="Normal 18 2 2 2 3 2" xfId="2162"/>
    <cellStyle name="Normal 18 2 2 2 4" xfId="1556"/>
    <cellStyle name="Normal 18 2 2 3" xfId="493"/>
    <cellStyle name="Normal 18 2 2 3 2" xfId="1107"/>
    <cellStyle name="Normal 18 2 2 3 2 2" xfId="2320"/>
    <cellStyle name="Normal 18 2 2 3 3" xfId="1714"/>
    <cellStyle name="Normal 18 2 2 4" xfId="803"/>
    <cellStyle name="Normal 18 2 2 4 2" xfId="2018"/>
    <cellStyle name="Normal 18 2 2 5" xfId="1412"/>
    <cellStyle name="Normal 18 2 3" xfId="262"/>
    <cellStyle name="Normal 18 2 3 2" xfId="570"/>
    <cellStyle name="Normal 18 2 3 2 2" xfId="1183"/>
    <cellStyle name="Normal 18 2 3 2 2 2" xfId="2396"/>
    <cellStyle name="Normal 18 2 3 2 3" xfId="1790"/>
    <cellStyle name="Normal 18 2 3 3" xfId="880"/>
    <cellStyle name="Normal 18 2 3 3 2" xfId="2094"/>
    <cellStyle name="Normal 18 2 3 4" xfId="1488"/>
    <cellStyle name="Normal 18 2 4" xfId="424"/>
    <cellStyle name="Normal 18 2 4 2" xfId="1039"/>
    <cellStyle name="Normal 18 2 4 2 2" xfId="2252"/>
    <cellStyle name="Normal 18 2 4 3" xfId="1646"/>
    <cellStyle name="Normal 18 2 5" xfId="735"/>
    <cellStyle name="Normal 18 2 5 2" xfId="1950"/>
    <cellStyle name="Normal 18 2 6" xfId="1344"/>
    <cellStyle name="Normal 18 3" xfId="123"/>
    <cellStyle name="Normal 18 3 2" xfId="282"/>
    <cellStyle name="Normal 18 3 2 2" xfId="590"/>
    <cellStyle name="Normal 18 3 2 2 2" xfId="1202"/>
    <cellStyle name="Normal 18 3 2 2 2 2" xfId="2415"/>
    <cellStyle name="Normal 18 3 2 2 3" xfId="1809"/>
    <cellStyle name="Normal 18 3 2 3" xfId="899"/>
    <cellStyle name="Normal 18 3 2 3 2" xfId="2113"/>
    <cellStyle name="Normal 18 3 2 4" xfId="1507"/>
    <cellStyle name="Normal 18 3 3" xfId="444"/>
    <cellStyle name="Normal 18 3 3 2" xfId="1058"/>
    <cellStyle name="Normal 18 3 3 2 2" xfId="2271"/>
    <cellStyle name="Normal 18 3 3 3" xfId="1665"/>
    <cellStyle name="Normal 18 3 4" xfId="754"/>
    <cellStyle name="Normal 18 3 4 2" xfId="1969"/>
    <cellStyle name="Normal 18 3 5" xfId="1363"/>
    <cellStyle name="Normal 18 4" xfId="227"/>
    <cellStyle name="Normal 18 4 2" xfId="536"/>
    <cellStyle name="Normal 18 4 2 2" xfId="1149"/>
    <cellStyle name="Normal 18 4 2 2 2" xfId="2362"/>
    <cellStyle name="Normal 18 4 2 3" xfId="1756"/>
    <cellStyle name="Normal 18 4 3" xfId="846"/>
    <cellStyle name="Normal 18 4 3 2" xfId="2060"/>
    <cellStyle name="Normal 18 4 4" xfId="1454"/>
    <cellStyle name="Normal 18 5" xfId="389"/>
    <cellStyle name="Normal 18 5 2" xfId="1005"/>
    <cellStyle name="Normal 18 5 2 2" xfId="2218"/>
    <cellStyle name="Normal 18 5 3" xfId="1612"/>
    <cellStyle name="Normal 18 6" xfId="700"/>
    <cellStyle name="Normal 18 6 2" xfId="1915"/>
    <cellStyle name="Normal 18 7" xfId="1310"/>
    <cellStyle name="Normal 19" xfId="66"/>
    <cellStyle name="Normal 19 2" xfId="103"/>
    <cellStyle name="Normal 19 2 2" xfId="173"/>
    <cellStyle name="Normal 19 2 2 2" xfId="332"/>
    <cellStyle name="Normal 19 2 2 2 2" xfId="640"/>
    <cellStyle name="Normal 19 2 2 2 2 2" xfId="1252"/>
    <cellStyle name="Normal 19 2 2 2 2 2 2" xfId="2465"/>
    <cellStyle name="Normal 19 2 2 2 2 3" xfId="1859"/>
    <cellStyle name="Normal 19 2 2 2 3" xfId="949"/>
    <cellStyle name="Normal 19 2 2 2 3 2" xfId="2163"/>
    <cellStyle name="Normal 19 2 2 2 4" xfId="1557"/>
    <cellStyle name="Normal 19 2 2 3" xfId="494"/>
    <cellStyle name="Normal 19 2 2 3 2" xfId="1108"/>
    <cellStyle name="Normal 19 2 2 3 2 2" xfId="2321"/>
    <cellStyle name="Normal 19 2 2 3 3" xfId="1715"/>
    <cellStyle name="Normal 19 2 2 4" xfId="804"/>
    <cellStyle name="Normal 19 2 2 4 2" xfId="2019"/>
    <cellStyle name="Normal 19 2 2 5" xfId="1413"/>
    <cellStyle name="Normal 19 2 3" xfId="263"/>
    <cellStyle name="Normal 19 2 3 2" xfId="571"/>
    <cellStyle name="Normal 19 2 3 2 2" xfId="1184"/>
    <cellStyle name="Normal 19 2 3 2 2 2" xfId="2397"/>
    <cellStyle name="Normal 19 2 3 2 3" xfId="1791"/>
    <cellStyle name="Normal 19 2 3 3" xfId="881"/>
    <cellStyle name="Normal 19 2 3 3 2" xfId="2095"/>
    <cellStyle name="Normal 19 2 3 4" xfId="1489"/>
    <cellStyle name="Normal 19 2 4" xfId="425"/>
    <cellStyle name="Normal 19 2 4 2" xfId="1040"/>
    <cellStyle name="Normal 19 2 4 2 2" xfId="2253"/>
    <cellStyle name="Normal 19 2 4 3" xfId="1647"/>
    <cellStyle name="Normal 19 2 5" xfId="736"/>
    <cellStyle name="Normal 19 2 5 2" xfId="1951"/>
    <cellStyle name="Normal 19 2 6" xfId="1345"/>
    <cellStyle name="Normal 19 3" xfId="124"/>
    <cellStyle name="Normal 19 3 2" xfId="283"/>
    <cellStyle name="Normal 19 3 2 2" xfId="591"/>
    <cellStyle name="Normal 19 3 2 2 2" xfId="1203"/>
    <cellStyle name="Normal 19 3 2 2 2 2" xfId="2416"/>
    <cellStyle name="Normal 19 3 2 2 3" xfId="1810"/>
    <cellStyle name="Normal 19 3 2 3" xfId="900"/>
    <cellStyle name="Normal 19 3 2 3 2" xfId="2114"/>
    <cellStyle name="Normal 19 3 2 4" xfId="1508"/>
    <cellStyle name="Normal 19 3 3" xfId="445"/>
    <cellStyle name="Normal 19 3 3 2" xfId="1059"/>
    <cellStyle name="Normal 19 3 3 2 2" xfId="2272"/>
    <cellStyle name="Normal 19 3 3 3" xfId="1666"/>
    <cellStyle name="Normal 19 3 4" xfId="755"/>
    <cellStyle name="Normal 19 3 4 2" xfId="1970"/>
    <cellStyle name="Normal 19 3 5" xfId="1364"/>
    <cellStyle name="Normal 19 4" xfId="228"/>
    <cellStyle name="Normal 19 4 2" xfId="537"/>
    <cellStyle name="Normal 19 4 2 2" xfId="1150"/>
    <cellStyle name="Normal 19 4 2 2 2" xfId="2363"/>
    <cellStyle name="Normal 19 4 2 3" xfId="1757"/>
    <cellStyle name="Normal 19 4 3" xfId="847"/>
    <cellStyle name="Normal 19 4 3 2" xfId="2061"/>
    <cellStyle name="Normal 19 4 4" xfId="1455"/>
    <cellStyle name="Normal 19 5" xfId="390"/>
    <cellStyle name="Normal 19 5 2" xfId="1006"/>
    <cellStyle name="Normal 19 5 2 2" xfId="2219"/>
    <cellStyle name="Normal 19 5 3" xfId="1613"/>
    <cellStyle name="Normal 19 6" xfId="701"/>
    <cellStyle name="Normal 19 6 2" xfId="1916"/>
    <cellStyle name="Normal 19 7" xfId="1311"/>
    <cellStyle name="Normal 2" xfId="28"/>
    <cellStyle name="Normal 2 10" xfId="673"/>
    <cellStyle name="Normal 2 10 2" xfId="1888"/>
    <cellStyle name="Normal 2 11" xfId="1283"/>
    <cellStyle name="Normal 2 12" xfId="35"/>
    <cellStyle name="Normal 2 2" xfId="32"/>
    <cellStyle name="Normal 2 2 10" xfId="51"/>
    <cellStyle name="Normal 2 2 2" xfId="88"/>
    <cellStyle name="Normal 2 2 2 2" xfId="158"/>
    <cellStyle name="Normal 2 2 2 2 2" xfId="317"/>
    <cellStyle name="Normal 2 2 2 2 2 2" xfId="625"/>
    <cellStyle name="Normal 2 2 2 2 2 2 2" xfId="1237"/>
    <cellStyle name="Normal 2 2 2 2 2 2 2 2" xfId="2450"/>
    <cellStyle name="Normal 2 2 2 2 2 2 3" xfId="1844"/>
    <cellStyle name="Normal 2 2 2 2 2 3" xfId="934"/>
    <cellStyle name="Normal 2 2 2 2 2 3 2" xfId="2148"/>
    <cellStyle name="Normal 2 2 2 2 2 4" xfId="1542"/>
    <cellStyle name="Normal 2 2 2 2 3" xfId="479"/>
    <cellStyle name="Normal 2 2 2 2 3 2" xfId="1093"/>
    <cellStyle name="Normal 2 2 2 2 3 2 2" xfId="2306"/>
    <cellStyle name="Normal 2 2 2 2 3 3" xfId="1700"/>
    <cellStyle name="Normal 2 2 2 2 4" xfId="789"/>
    <cellStyle name="Normal 2 2 2 2 4 2" xfId="2004"/>
    <cellStyle name="Normal 2 2 2 2 5" xfId="1398"/>
    <cellStyle name="Normal 2 2 2 3" xfId="248"/>
    <cellStyle name="Normal 2 2 2 3 2" xfId="556"/>
    <cellStyle name="Normal 2 2 2 3 2 2" xfId="1169"/>
    <cellStyle name="Normal 2 2 2 3 2 2 2" xfId="2382"/>
    <cellStyle name="Normal 2 2 2 3 2 3" xfId="1776"/>
    <cellStyle name="Normal 2 2 2 3 3" xfId="866"/>
    <cellStyle name="Normal 2 2 2 3 3 2" xfId="2080"/>
    <cellStyle name="Normal 2 2 2 3 4" xfId="1474"/>
    <cellStyle name="Normal 2 2 2 4" xfId="410"/>
    <cellStyle name="Normal 2 2 2 4 2" xfId="1025"/>
    <cellStyle name="Normal 2 2 2 4 2 2" xfId="2238"/>
    <cellStyle name="Normal 2 2 2 4 3" xfId="1632"/>
    <cellStyle name="Normal 2 2 2 5" xfId="721"/>
    <cellStyle name="Normal 2 2 2 5 2" xfId="1936"/>
    <cellStyle name="Normal 2 2 2 6" xfId="1330"/>
    <cellStyle name="Normal 2 2 2 7" xfId="2524"/>
    <cellStyle name="Normal 2 2 3" xfId="126"/>
    <cellStyle name="Normal 2 2 3 2" xfId="285"/>
    <cellStyle name="Normal 2 2 3 2 2" xfId="593"/>
    <cellStyle name="Normal 2 2 3 2 2 2" xfId="1205"/>
    <cellStyle name="Normal 2 2 3 2 2 2 2" xfId="2418"/>
    <cellStyle name="Normal 2 2 3 2 2 3" xfId="1812"/>
    <cellStyle name="Normal 2 2 3 2 3" xfId="902"/>
    <cellStyle name="Normal 2 2 3 2 3 2" xfId="2116"/>
    <cellStyle name="Normal 2 2 3 2 4" xfId="1510"/>
    <cellStyle name="Normal 2 2 3 3" xfId="447"/>
    <cellStyle name="Normal 2 2 3 3 2" xfId="1061"/>
    <cellStyle name="Normal 2 2 3 3 2 2" xfId="2274"/>
    <cellStyle name="Normal 2 2 3 3 3" xfId="1668"/>
    <cellStyle name="Normal 2 2 3 4" xfId="757"/>
    <cellStyle name="Normal 2 2 3 4 2" xfId="1972"/>
    <cellStyle name="Normal 2 2 3 5" xfId="1366"/>
    <cellStyle name="Normal 2 2 4" xfId="187"/>
    <cellStyle name="Normal 2 2 5" xfId="213"/>
    <cellStyle name="Normal 2 2 5 2" xfId="522"/>
    <cellStyle name="Normal 2 2 5 2 2" xfId="1135"/>
    <cellStyle name="Normal 2 2 5 2 2 2" xfId="2348"/>
    <cellStyle name="Normal 2 2 5 2 3" xfId="1742"/>
    <cellStyle name="Normal 2 2 5 3" xfId="832"/>
    <cellStyle name="Normal 2 2 5 3 2" xfId="2046"/>
    <cellStyle name="Normal 2 2 5 4" xfId="1440"/>
    <cellStyle name="Normal 2 2 6" xfId="375"/>
    <cellStyle name="Normal 2 2 6 2" xfId="991"/>
    <cellStyle name="Normal 2 2 6 2 2" xfId="2204"/>
    <cellStyle name="Normal 2 2 6 3" xfId="1598"/>
    <cellStyle name="Normal 2 2 7" xfId="686"/>
    <cellStyle name="Normal 2 2 7 2" xfId="1901"/>
    <cellStyle name="Normal 2 2 8" xfId="1296"/>
    <cellStyle name="Normal 2 2 9" xfId="2751"/>
    <cellStyle name="Normal 2 3" xfId="75"/>
    <cellStyle name="Normal 2 3 2" xfId="145"/>
    <cellStyle name="Normal 2 3 2 2" xfId="304"/>
    <cellStyle name="Normal 2 3 2 2 2" xfId="612"/>
    <cellStyle name="Normal 2 3 2 2 2 2" xfId="1224"/>
    <cellStyle name="Normal 2 3 2 2 2 2 2" xfId="2437"/>
    <cellStyle name="Normal 2 3 2 2 2 3" xfId="1831"/>
    <cellStyle name="Normal 2 3 2 2 3" xfId="921"/>
    <cellStyle name="Normal 2 3 2 2 3 2" xfId="2135"/>
    <cellStyle name="Normal 2 3 2 2 4" xfId="1529"/>
    <cellStyle name="Normal 2 3 2 3" xfId="466"/>
    <cellStyle name="Normal 2 3 2 3 2" xfId="1080"/>
    <cellStyle name="Normal 2 3 2 3 2 2" xfId="2293"/>
    <cellStyle name="Normal 2 3 2 3 3" xfId="1687"/>
    <cellStyle name="Normal 2 3 2 4" xfId="776"/>
    <cellStyle name="Normal 2 3 2 4 2" xfId="1991"/>
    <cellStyle name="Normal 2 3 2 5" xfId="1385"/>
    <cellStyle name="Normal 2 3 3" xfId="188"/>
    <cellStyle name="Normal 2 3 4" xfId="235"/>
    <cellStyle name="Normal 2 3 4 2" xfId="543"/>
    <cellStyle name="Normal 2 3 4 2 2" xfId="1156"/>
    <cellStyle name="Normal 2 3 4 2 2 2" xfId="2369"/>
    <cellStyle name="Normal 2 3 4 2 3" xfId="1763"/>
    <cellStyle name="Normal 2 3 4 3" xfId="853"/>
    <cellStyle name="Normal 2 3 4 3 2" xfId="2067"/>
    <cellStyle name="Normal 2 3 4 4" xfId="1461"/>
    <cellStyle name="Normal 2 3 5" xfId="397"/>
    <cellStyle name="Normal 2 3 5 2" xfId="1012"/>
    <cellStyle name="Normal 2 3 5 2 2" xfId="2225"/>
    <cellStyle name="Normal 2 3 5 3" xfId="1619"/>
    <cellStyle name="Normal 2 3 6" xfId="708"/>
    <cellStyle name="Normal 2 3 6 2" xfId="1923"/>
    <cellStyle name="Normal 2 3 7" xfId="1317"/>
    <cellStyle name="Normal 2 3 8" xfId="2758"/>
    <cellStyle name="Normal 2 3 9" xfId="2682"/>
    <cellStyle name="Normal 2 4" xfId="125"/>
    <cellStyle name="Normal 2 4 2" xfId="284"/>
    <cellStyle name="Normal 2 4 2 2" xfId="592"/>
    <cellStyle name="Normal 2 4 2 2 2" xfId="1204"/>
    <cellStyle name="Normal 2 4 2 2 2 2" xfId="2417"/>
    <cellStyle name="Normal 2 4 2 2 3" xfId="1811"/>
    <cellStyle name="Normal 2 4 2 3" xfId="901"/>
    <cellStyle name="Normal 2 4 2 3 2" xfId="2115"/>
    <cellStyle name="Normal 2 4 2 4" xfId="1509"/>
    <cellStyle name="Normal 2 4 3" xfId="446"/>
    <cellStyle name="Normal 2 4 3 2" xfId="1060"/>
    <cellStyle name="Normal 2 4 3 2 2" xfId="2273"/>
    <cellStyle name="Normal 2 4 3 3" xfId="1667"/>
    <cellStyle name="Normal 2 4 4" xfId="756"/>
    <cellStyle name="Normal 2 4 4 2" xfId="1971"/>
    <cellStyle name="Normal 2 4 5" xfId="1365"/>
    <cellStyle name="Normal 2 5" xfId="186"/>
    <cellStyle name="Normal 2 5 2" xfId="340"/>
    <cellStyle name="Normal 2 5 2 2" xfId="648"/>
    <cellStyle name="Normal 2 5 2 2 2" xfId="1260"/>
    <cellStyle name="Normal 2 5 2 2 2 2" xfId="2473"/>
    <cellStyle name="Normal 2 5 2 2 3" xfId="1867"/>
    <cellStyle name="Normal 2 5 2 3" xfId="957"/>
    <cellStyle name="Normal 2 5 2 3 2" xfId="2171"/>
    <cellStyle name="Normal 2 5 2 4" xfId="1565"/>
    <cellStyle name="Normal 2 5 3" xfId="502"/>
    <cellStyle name="Normal 2 5 3 2" xfId="1116"/>
    <cellStyle name="Normal 2 5 3 2 2" xfId="2329"/>
    <cellStyle name="Normal 2 5 3 3" xfId="1723"/>
    <cellStyle name="Normal 2 5 4" xfId="812"/>
    <cellStyle name="Normal 2 5 4 2" xfId="2027"/>
    <cellStyle name="Normal 2 5 5" xfId="1421"/>
    <cellStyle name="Normal 2 6" xfId="195"/>
    <cellStyle name="Normal 2 6 2" xfId="343"/>
    <cellStyle name="Normal 2 6 2 2" xfId="651"/>
    <cellStyle name="Normal 2 6 2 2 2" xfId="1263"/>
    <cellStyle name="Normal 2 6 2 2 2 2" xfId="2476"/>
    <cellStyle name="Normal 2 6 2 2 3" xfId="1870"/>
    <cellStyle name="Normal 2 6 2 3" xfId="960"/>
    <cellStyle name="Normal 2 6 2 3 2" xfId="2174"/>
    <cellStyle name="Normal 2 6 2 4" xfId="1568"/>
    <cellStyle name="Normal 2 6 3" xfId="506"/>
    <cellStyle name="Normal 2 6 3 2" xfId="1119"/>
    <cellStyle name="Normal 2 6 3 2 2" xfId="2332"/>
    <cellStyle name="Normal 2 6 3 3" xfId="1726"/>
    <cellStyle name="Normal 2 6 4" xfId="816"/>
    <cellStyle name="Normal 2 6 4 2" xfId="2030"/>
    <cellStyle name="Normal 2 6 5" xfId="1424"/>
    <cellStyle name="Normal 2 7" xfId="200"/>
    <cellStyle name="Normal 2 7 2" xfId="509"/>
    <cellStyle name="Normal 2 7 2 2" xfId="1122"/>
    <cellStyle name="Normal 2 7 2 2 2" xfId="2335"/>
    <cellStyle name="Normal 2 7 2 3" xfId="1729"/>
    <cellStyle name="Normal 2 7 3" xfId="819"/>
    <cellStyle name="Normal 2 7 3 2" xfId="2033"/>
    <cellStyle name="Normal 2 7 4" xfId="1427"/>
    <cellStyle name="Normal 2 8" xfId="355"/>
    <cellStyle name="Normal 2 8 2" xfId="664"/>
    <cellStyle name="Normal 2 8 2 2" xfId="1275"/>
    <cellStyle name="Normal 2 8 2 2 2" xfId="2488"/>
    <cellStyle name="Normal 2 8 2 3" xfId="1882"/>
    <cellStyle name="Normal 2 8 3" xfId="973"/>
    <cellStyle name="Normal 2 8 3 2" xfId="2186"/>
    <cellStyle name="Normal 2 8 4" xfId="1580"/>
    <cellStyle name="Normal 2 9" xfId="362"/>
    <cellStyle name="Normal 2 9 2" xfId="978"/>
    <cellStyle name="Normal 2 9 2 2" xfId="2191"/>
    <cellStyle name="Normal 2 9 3" xfId="1585"/>
    <cellStyle name="Normal 20" xfId="67"/>
    <cellStyle name="Normal 20 2" xfId="104"/>
    <cellStyle name="Normal 20 2 2" xfId="174"/>
    <cellStyle name="Normal 20 2 2 2" xfId="333"/>
    <cellStyle name="Normal 20 2 2 2 2" xfId="641"/>
    <cellStyle name="Normal 20 2 2 2 2 2" xfId="1253"/>
    <cellStyle name="Normal 20 2 2 2 2 2 2" xfId="2466"/>
    <cellStyle name="Normal 20 2 2 2 2 3" xfId="1860"/>
    <cellStyle name="Normal 20 2 2 2 3" xfId="950"/>
    <cellStyle name="Normal 20 2 2 2 3 2" xfId="2164"/>
    <cellStyle name="Normal 20 2 2 2 4" xfId="1558"/>
    <cellStyle name="Normal 20 2 2 3" xfId="495"/>
    <cellStyle name="Normal 20 2 2 3 2" xfId="1109"/>
    <cellStyle name="Normal 20 2 2 3 2 2" xfId="2322"/>
    <cellStyle name="Normal 20 2 2 3 3" xfId="1716"/>
    <cellStyle name="Normal 20 2 2 4" xfId="805"/>
    <cellStyle name="Normal 20 2 2 4 2" xfId="2020"/>
    <cellStyle name="Normal 20 2 2 5" xfId="1414"/>
    <cellStyle name="Normal 20 2 3" xfId="264"/>
    <cellStyle name="Normal 20 2 3 2" xfId="572"/>
    <cellStyle name="Normal 20 2 3 2 2" xfId="1185"/>
    <cellStyle name="Normal 20 2 3 2 2 2" xfId="2398"/>
    <cellStyle name="Normal 20 2 3 2 3" xfId="1792"/>
    <cellStyle name="Normal 20 2 3 3" xfId="882"/>
    <cellStyle name="Normal 20 2 3 3 2" xfId="2096"/>
    <cellStyle name="Normal 20 2 3 4" xfId="1490"/>
    <cellStyle name="Normal 20 2 4" xfId="426"/>
    <cellStyle name="Normal 20 2 4 2" xfId="1041"/>
    <cellStyle name="Normal 20 2 4 2 2" xfId="2254"/>
    <cellStyle name="Normal 20 2 4 3" xfId="1648"/>
    <cellStyle name="Normal 20 2 5" xfId="737"/>
    <cellStyle name="Normal 20 2 5 2" xfId="1952"/>
    <cellStyle name="Normal 20 2 6" xfId="1346"/>
    <cellStyle name="Normal 20 3" xfId="127"/>
    <cellStyle name="Normal 20 3 2" xfId="286"/>
    <cellStyle name="Normal 20 3 2 2" xfId="594"/>
    <cellStyle name="Normal 20 3 2 2 2" xfId="1206"/>
    <cellStyle name="Normal 20 3 2 2 2 2" xfId="2419"/>
    <cellStyle name="Normal 20 3 2 2 3" xfId="1813"/>
    <cellStyle name="Normal 20 3 2 3" xfId="903"/>
    <cellStyle name="Normal 20 3 2 3 2" xfId="2117"/>
    <cellStyle name="Normal 20 3 2 4" xfId="1511"/>
    <cellStyle name="Normal 20 3 3" xfId="448"/>
    <cellStyle name="Normal 20 3 3 2" xfId="1062"/>
    <cellStyle name="Normal 20 3 3 2 2" xfId="2275"/>
    <cellStyle name="Normal 20 3 3 3" xfId="1669"/>
    <cellStyle name="Normal 20 3 4" xfId="758"/>
    <cellStyle name="Normal 20 3 4 2" xfId="1973"/>
    <cellStyle name="Normal 20 3 5" xfId="1367"/>
    <cellStyle name="Normal 20 4" xfId="229"/>
    <cellStyle name="Normal 20 4 2" xfId="538"/>
    <cellStyle name="Normal 20 4 2 2" xfId="1151"/>
    <cellStyle name="Normal 20 4 2 2 2" xfId="2364"/>
    <cellStyle name="Normal 20 4 2 3" xfId="1758"/>
    <cellStyle name="Normal 20 4 3" xfId="848"/>
    <cellStyle name="Normal 20 4 3 2" xfId="2062"/>
    <cellStyle name="Normal 20 4 4" xfId="1456"/>
    <cellStyle name="Normal 20 5" xfId="391"/>
    <cellStyle name="Normal 20 5 2" xfId="1007"/>
    <cellStyle name="Normal 20 5 2 2" xfId="2220"/>
    <cellStyle name="Normal 20 5 3" xfId="1614"/>
    <cellStyle name="Normal 20 6" xfId="702"/>
    <cellStyle name="Normal 20 6 2" xfId="1917"/>
    <cellStyle name="Normal 20 7" xfId="1312"/>
    <cellStyle name="Normal 21" xfId="68"/>
    <cellStyle name="Normal 21 2" xfId="105"/>
    <cellStyle name="Normal 21 2 2" xfId="175"/>
    <cellStyle name="Normal 21 2 2 2" xfId="334"/>
    <cellStyle name="Normal 21 2 2 2 2" xfId="642"/>
    <cellStyle name="Normal 21 2 2 2 2 2" xfId="1254"/>
    <cellStyle name="Normal 21 2 2 2 2 2 2" xfId="2467"/>
    <cellStyle name="Normal 21 2 2 2 2 3" xfId="1861"/>
    <cellStyle name="Normal 21 2 2 2 3" xfId="951"/>
    <cellStyle name="Normal 21 2 2 2 3 2" xfId="2165"/>
    <cellStyle name="Normal 21 2 2 2 4" xfId="1559"/>
    <cellStyle name="Normal 21 2 2 3" xfId="496"/>
    <cellStyle name="Normal 21 2 2 3 2" xfId="1110"/>
    <cellStyle name="Normal 21 2 2 3 2 2" xfId="2323"/>
    <cellStyle name="Normal 21 2 2 3 3" xfId="1717"/>
    <cellStyle name="Normal 21 2 2 4" xfId="806"/>
    <cellStyle name="Normal 21 2 2 4 2" xfId="2021"/>
    <cellStyle name="Normal 21 2 2 5" xfId="1415"/>
    <cellStyle name="Normal 21 2 3" xfId="265"/>
    <cellStyle name="Normal 21 2 3 2" xfId="573"/>
    <cellStyle name="Normal 21 2 3 2 2" xfId="1186"/>
    <cellStyle name="Normal 21 2 3 2 2 2" xfId="2399"/>
    <cellStyle name="Normal 21 2 3 2 3" xfId="1793"/>
    <cellStyle name="Normal 21 2 3 3" xfId="883"/>
    <cellStyle name="Normal 21 2 3 3 2" xfId="2097"/>
    <cellStyle name="Normal 21 2 3 4" xfId="1491"/>
    <cellStyle name="Normal 21 2 4" xfId="427"/>
    <cellStyle name="Normal 21 2 4 2" xfId="1042"/>
    <cellStyle name="Normal 21 2 4 2 2" xfId="2255"/>
    <cellStyle name="Normal 21 2 4 3" xfId="1649"/>
    <cellStyle name="Normal 21 2 5" xfId="738"/>
    <cellStyle name="Normal 21 2 5 2" xfId="1953"/>
    <cellStyle name="Normal 21 2 6" xfId="1347"/>
    <cellStyle name="Normal 21 3" xfId="128"/>
    <cellStyle name="Normal 21 3 2" xfId="287"/>
    <cellStyle name="Normal 21 3 2 2" xfId="595"/>
    <cellStyle name="Normal 21 3 2 2 2" xfId="1207"/>
    <cellStyle name="Normal 21 3 2 2 2 2" xfId="2420"/>
    <cellStyle name="Normal 21 3 2 2 3" xfId="1814"/>
    <cellStyle name="Normal 21 3 2 3" xfId="904"/>
    <cellStyle name="Normal 21 3 2 3 2" xfId="2118"/>
    <cellStyle name="Normal 21 3 2 4" xfId="1512"/>
    <cellStyle name="Normal 21 3 3" xfId="449"/>
    <cellStyle name="Normal 21 3 3 2" xfId="1063"/>
    <cellStyle name="Normal 21 3 3 2 2" xfId="2276"/>
    <cellStyle name="Normal 21 3 3 3" xfId="1670"/>
    <cellStyle name="Normal 21 3 4" xfId="759"/>
    <cellStyle name="Normal 21 3 4 2" xfId="1974"/>
    <cellStyle name="Normal 21 3 5" xfId="1368"/>
    <cellStyle name="Normal 21 4" xfId="230"/>
    <cellStyle name="Normal 21 4 2" xfId="539"/>
    <cellStyle name="Normal 21 4 2 2" xfId="1152"/>
    <cellStyle name="Normal 21 4 2 2 2" xfId="2365"/>
    <cellStyle name="Normal 21 4 2 3" xfId="1759"/>
    <cellStyle name="Normal 21 4 3" xfId="849"/>
    <cellStyle name="Normal 21 4 3 2" xfId="2063"/>
    <cellStyle name="Normal 21 4 4" xfId="1457"/>
    <cellStyle name="Normal 21 5" xfId="392"/>
    <cellStyle name="Normal 21 5 2" xfId="1008"/>
    <cellStyle name="Normal 21 5 2 2" xfId="2221"/>
    <cellStyle name="Normal 21 5 3" xfId="1615"/>
    <cellStyle name="Normal 21 6" xfId="703"/>
    <cellStyle name="Normal 21 6 2" xfId="1918"/>
    <cellStyle name="Normal 21 7" xfId="1313"/>
    <cellStyle name="Normal 22" xfId="70"/>
    <cellStyle name="Normal 22 2" xfId="107"/>
    <cellStyle name="Normal 22 2 2" xfId="176"/>
    <cellStyle name="Normal 22 2 2 2" xfId="335"/>
    <cellStyle name="Normal 22 2 2 2 2" xfId="643"/>
    <cellStyle name="Normal 22 2 2 2 2 2" xfId="1255"/>
    <cellStyle name="Normal 22 2 2 2 2 2 2" xfId="2468"/>
    <cellStyle name="Normal 22 2 2 2 2 3" xfId="1862"/>
    <cellStyle name="Normal 22 2 2 2 3" xfId="952"/>
    <cellStyle name="Normal 22 2 2 2 3 2" xfId="2166"/>
    <cellStyle name="Normal 22 2 2 2 4" xfId="1560"/>
    <cellStyle name="Normal 22 2 2 3" xfId="497"/>
    <cellStyle name="Normal 22 2 2 3 2" xfId="1111"/>
    <cellStyle name="Normal 22 2 2 3 2 2" xfId="2324"/>
    <cellStyle name="Normal 22 2 2 3 3" xfId="1718"/>
    <cellStyle name="Normal 22 2 2 4" xfId="807"/>
    <cellStyle name="Normal 22 2 2 4 2" xfId="2022"/>
    <cellStyle name="Normal 22 2 2 5" xfId="1416"/>
    <cellStyle name="Normal 22 2 3" xfId="266"/>
    <cellStyle name="Normal 22 2 3 2" xfId="574"/>
    <cellStyle name="Normal 22 2 3 2 2" xfId="1187"/>
    <cellStyle name="Normal 22 2 3 2 2 2" xfId="2400"/>
    <cellStyle name="Normal 22 2 3 2 3" xfId="1794"/>
    <cellStyle name="Normal 22 2 3 3" xfId="884"/>
    <cellStyle name="Normal 22 2 3 3 2" xfId="2098"/>
    <cellStyle name="Normal 22 2 3 4" xfId="1492"/>
    <cellStyle name="Normal 22 2 4" xfId="428"/>
    <cellStyle name="Normal 22 2 4 2" xfId="1043"/>
    <cellStyle name="Normal 22 2 4 2 2" xfId="2256"/>
    <cellStyle name="Normal 22 2 4 3" xfId="1650"/>
    <cellStyle name="Normal 22 2 5" xfId="739"/>
    <cellStyle name="Normal 22 2 5 2" xfId="1954"/>
    <cellStyle name="Normal 22 2 6" xfId="1348"/>
    <cellStyle name="Normal 22 3" xfId="129"/>
    <cellStyle name="Normal 22 3 2" xfId="288"/>
    <cellStyle name="Normal 22 3 2 2" xfId="596"/>
    <cellStyle name="Normal 22 3 2 2 2" xfId="1208"/>
    <cellStyle name="Normal 22 3 2 2 2 2" xfId="2421"/>
    <cellStyle name="Normal 22 3 2 2 3" xfId="1815"/>
    <cellStyle name="Normal 22 3 2 3" xfId="905"/>
    <cellStyle name="Normal 22 3 2 3 2" xfId="2119"/>
    <cellStyle name="Normal 22 3 2 4" xfId="1513"/>
    <cellStyle name="Normal 22 3 3" xfId="450"/>
    <cellStyle name="Normal 22 3 3 2" xfId="1064"/>
    <cellStyle name="Normal 22 3 3 2 2" xfId="2277"/>
    <cellStyle name="Normal 22 3 3 3" xfId="1671"/>
    <cellStyle name="Normal 22 3 4" xfId="760"/>
    <cellStyle name="Normal 22 3 4 2" xfId="1975"/>
    <cellStyle name="Normal 22 3 5" xfId="1369"/>
    <cellStyle name="Normal 22 4" xfId="232"/>
    <cellStyle name="Normal 22 4 2" xfId="540"/>
    <cellStyle name="Normal 22 4 2 2" xfId="1153"/>
    <cellStyle name="Normal 22 4 2 2 2" xfId="2366"/>
    <cellStyle name="Normal 22 4 2 3" xfId="1760"/>
    <cellStyle name="Normal 22 4 3" xfId="850"/>
    <cellStyle name="Normal 22 4 3 2" xfId="2064"/>
    <cellStyle name="Normal 22 4 4" xfId="1458"/>
    <cellStyle name="Normal 22 5" xfId="394"/>
    <cellStyle name="Normal 22 5 2" xfId="1009"/>
    <cellStyle name="Normal 22 5 2 2" xfId="2222"/>
    <cellStyle name="Normal 22 5 3" xfId="1616"/>
    <cellStyle name="Normal 22 6" xfId="705"/>
    <cellStyle name="Normal 22 6 2" xfId="1920"/>
    <cellStyle name="Normal 22 7" xfId="1314"/>
    <cellStyle name="Normal 23" xfId="71"/>
    <cellStyle name="Normal 23 2" xfId="108"/>
    <cellStyle name="Normal 23 2 2" xfId="177"/>
    <cellStyle name="Normal 23 2 2 2" xfId="336"/>
    <cellStyle name="Normal 23 2 2 2 2" xfId="644"/>
    <cellStyle name="Normal 23 2 2 2 2 2" xfId="1256"/>
    <cellStyle name="Normal 23 2 2 2 2 2 2" xfId="2469"/>
    <cellStyle name="Normal 23 2 2 2 2 3" xfId="1863"/>
    <cellStyle name="Normal 23 2 2 2 3" xfId="953"/>
    <cellStyle name="Normal 23 2 2 2 3 2" xfId="2167"/>
    <cellStyle name="Normal 23 2 2 2 4" xfId="1561"/>
    <cellStyle name="Normal 23 2 2 3" xfId="498"/>
    <cellStyle name="Normal 23 2 2 3 2" xfId="1112"/>
    <cellStyle name="Normal 23 2 2 3 2 2" xfId="2325"/>
    <cellStyle name="Normal 23 2 2 3 3" xfId="1719"/>
    <cellStyle name="Normal 23 2 2 4" xfId="808"/>
    <cellStyle name="Normal 23 2 2 4 2" xfId="2023"/>
    <cellStyle name="Normal 23 2 2 5" xfId="1417"/>
    <cellStyle name="Normal 23 2 3" xfId="267"/>
    <cellStyle name="Normal 23 2 3 2" xfId="575"/>
    <cellStyle name="Normal 23 2 3 2 2" xfId="1188"/>
    <cellStyle name="Normal 23 2 3 2 2 2" xfId="2401"/>
    <cellStyle name="Normal 23 2 3 2 3" xfId="1795"/>
    <cellStyle name="Normal 23 2 3 3" xfId="885"/>
    <cellStyle name="Normal 23 2 3 3 2" xfId="2099"/>
    <cellStyle name="Normal 23 2 3 4" xfId="1493"/>
    <cellStyle name="Normal 23 2 4" xfId="429"/>
    <cellStyle name="Normal 23 2 4 2" xfId="1044"/>
    <cellStyle name="Normal 23 2 4 2 2" xfId="2257"/>
    <cellStyle name="Normal 23 2 4 3" xfId="1651"/>
    <cellStyle name="Normal 23 2 5" xfId="740"/>
    <cellStyle name="Normal 23 2 5 2" xfId="1955"/>
    <cellStyle name="Normal 23 2 6" xfId="1349"/>
    <cellStyle name="Normal 23 3" xfId="130"/>
    <cellStyle name="Normal 23 3 2" xfId="289"/>
    <cellStyle name="Normal 23 3 2 2" xfId="597"/>
    <cellStyle name="Normal 23 3 2 2 2" xfId="1209"/>
    <cellStyle name="Normal 23 3 2 2 2 2" xfId="2422"/>
    <cellStyle name="Normal 23 3 2 2 3" xfId="1816"/>
    <cellStyle name="Normal 23 3 2 3" xfId="906"/>
    <cellStyle name="Normal 23 3 2 3 2" xfId="2120"/>
    <cellStyle name="Normal 23 3 2 4" xfId="1514"/>
    <cellStyle name="Normal 23 3 3" xfId="451"/>
    <cellStyle name="Normal 23 3 3 2" xfId="1065"/>
    <cellStyle name="Normal 23 3 3 2 2" xfId="2278"/>
    <cellStyle name="Normal 23 3 3 3" xfId="1672"/>
    <cellStyle name="Normal 23 3 4" xfId="761"/>
    <cellStyle name="Normal 23 3 4 2" xfId="1976"/>
    <cellStyle name="Normal 23 3 5" xfId="1370"/>
    <cellStyle name="Normal 23 4" xfId="233"/>
    <cellStyle name="Normal 23 4 2" xfId="541"/>
    <cellStyle name="Normal 23 4 2 2" xfId="1154"/>
    <cellStyle name="Normal 23 4 2 2 2" xfId="2367"/>
    <cellStyle name="Normal 23 4 2 3" xfId="1761"/>
    <cellStyle name="Normal 23 4 3" xfId="851"/>
    <cellStyle name="Normal 23 4 3 2" xfId="2065"/>
    <cellStyle name="Normal 23 4 4" xfId="1459"/>
    <cellStyle name="Normal 23 5" xfId="395"/>
    <cellStyle name="Normal 23 5 2" xfId="1010"/>
    <cellStyle name="Normal 23 5 2 2" xfId="2223"/>
    <cellStyle name="Normal 23 5 3" xfId="1617"/>
    <cellStyle name="Normal 23 6" xfId="706"/>
    <cellStyle name="Normal 23 6 2" xfId="1921"/>
    <cellStyle name="Normal 23 7" xfId="1315"/>
    <cellStyle name="Normal 24" xfId="179"/>
    <cellStyle name="Normal 24 2" xfId="338"/>
    <cellStyle name="Normal 24 2 2" xfId="646"/>
    <cellStyle name="Normal 24 2 2 2" xfId="1258"/>
    <cellStyle name="Normal 24 2 2 2 2" xfId="2471"/>
    <cellStyle name="Normal 24 2 2 3" xfId="1865"/>
    <cellStyle name="Normal 24 2 3" xfId="955"/>
    <cellStyle name="Normal 24 2 3 2" xfId="2169"/>
    <cellStyle name="Normal 24 2 4" xfId="1563"/>
    <cellStyle name="Normal 24 3" xfId="500"/>
    <cellStyle name="Normal 24 3 2" xfId="1114"/>
    <cellStyle name="Normal 24 3 2 2" xfId="2327"/>
    <cellStyle name="Normal 24 3 3" xfId="1721"/>
    <cellStyle name="Normal 24 4" xfId="810"/>
    <cellStyle name="Normal 24 4 2" xfId="2025"/>
    <cellStyle name="Normal 24 5" xfId="1419"/>
    <cellStyle name="Normal 25" xfId="198"/>
    <cellStyle name="Normal 25 2" xfId="2617"/>
    <cellStyle name="Normal 26" xfId="197"/>
    <cellStyle name="Normal 26 2" xfId="508"/>
    <cellStyle name="Normal 26 2 2" xfId="1121"/>
    <cellStyle name="Normal 26 2 2 2" xfId="2334"/>
    <cellStyle name="Normal 26 2 3" xfId="1728"/>
    <cellStyle name="Normal 26 3" xfId="818"/>
    <cellStyle name="Normal 26 3 2" xfId="2032"/>
    <cellStyle name="Normal 26 4" xfId="1426"/>
    <cellStyle name="Normal 27" xfId="345"/>
    <cellStyle name="Normal 27 2" xfId="653"/>
    <cellStyle name="Normal 27 2 2" xfId="1265"/>
    <cellStyle name="Normal 27 2 2 2" xfId="2478"/>
    <cellStyle name="Normal 27 2 3" xfId="1872"/>
    <cellStyle name="Normal 27 3" xfId="962"/>
    <cellStyle name="Normal 27 3 2" xfId="2176"/>
    <cellStyle name="Normal 27 4" xfId="1570"/>
    <cellStyle name="Normal 28" xfId="347"/>
    <cellStyle name="Normal 28 2" xfId="655"/>
    <cellStyle name="Normal 28 2 2" xfId="1267"/>
    <cellStyle name="Normal 28 2 2 2" xfId="2480"/>
    <cellStyle name="Normal 28 2 3" xfId="1874"/>
    <cellStyle name="Normal 28 3" xfId="964"/>
    <cellStyle name="Normal 28 3 2" xfId="2178"/>
    <cellStyle name="Normal 28 4" xfId="1572"/>
    <cellStyle name="Normal 29" xfId="349"/>
    <cellStyle name="Normal 29 2" xfId="657"/>
    <cellStyle name="Normal 29 2 2" xfId="1269"/>
    <cellStyle name="Normal 29 2 2 2" xfId="2482"/>
    <cellStyle name="Normal 29 2 3" xfId="1876"/>
    <cellStyle name="Normal 29 3" xfId="966"/>
    <cellStyle name="Normal 29 3 2" xfId="2180"/>
    <cellStyle name="Normal 29 4" xfId="1574"/>
    <cellStyle name="Normal 3" xfId="36"/>
    <cellStyle name="Normal 3 10" xfId="2618"/>
    <cellStyle name="Normal 3 11" xfId="2683"/>
    <cellStyle name="Normal 3 2" xfId="52"/>
    <cellStyle name="Normal 3 2 10" xfId="2752"/>
    <cellStyle name="Normal 3 2 11" xfId="2684"/>
    <cellStyle name="Normal 3 2 2" xfId="89"/>
    <cellStyle name="Normal 3 2 2 2" xfId="159"/>
    <cellStyle name="Normal 3 2 2 2 2" xfId="318"/>
    <cellStyle name="Normal 3 2 2 2 2 2" xfId="626"/>
    <cellStyle name="Normal 3 2 2 2 2 2 2" xfId="1238"/>
    <cellStyle name="Normal 3 2 2 2 2 2 2 2" xfId="2451"/>
    <cellStyle name="Normal 3 2 2 2 2 2 3" xfId="1845"/>
    <cellStyle name="Normal 3 2 2 2 2 3" xfId="935"/>
    <cellStyle name="Normal 3 2 2 2 2 3 2" xfId="2149"/>
    <cellStyle name="Normal 3 2 2 2 2 4" xfId="1543"/>
    <cellStyle name="Normal 3 2 2 2 3" xfId="480"/>
    <cellStyle name="Normal 3 2 2 2 3 2" xfId="1094"/>
    <cellStyle name="Normal 3 2 2 2 3 2 2" xfId="2307"/>
    <cellStyle name="Normal 3 2 2 2 3 3" xfId="1701"/>
    <cellStyle name="Normal 3 2 2 2 4" xfId="790"/>
    <cellStyle name="Normal 3 2 2 2 4 2" xfId="2005"/>
    <cellStyle name="Normal 3 2 2 2 5" xfId="1399"/>
    <cellStyle name="Normal 3 2 2 3" xfId="249"/>
    <cellStyle name="Normal 3 2 2 3 2" xfId="557"/>
    <cellStyle name="Normal 3 2 2 3 2 2" xfId="1170"/>
    <cellStyle name="Normal 3 2 2 3 2 2 2" xfId="2383"/>
    <cellStyle name="Normal 3 2 2 3 2 3" xfId="1777"/>
    <cellStyle name="Normal 3 2 2 3 3" xfId="867"/>
    <cellStyle name="Normal 3 2 2 3 3 2" xfId="2081"/>
    <cellStyle name="Normal 3 2 2 3 4" xfId="1475"/>
    <cellStyle name="Normal 3 2 2 4" xfId="411"/>
    <cellStyle name="Normal 3 2 2 4 2" xfId="1026"/>
    <cellStyle name="Normal 3 2 2 4 2 2" xfId="2239"/>
    <cellStyle name="Normal 3 2 2 4 3" xfId="1633"/>
    <cellStyle name="Normal 3 2 2 5" xfId="722"/>
    <cellStyle name="Normal 3 2 2 5 2" xfId="1937"/>
    <cellStyle name="Normal 3 2 2 6" xfId="1331"/>
    <cellStyle name="Normal 3 2 3" xfId="132"/>
    <cellStyle name="Normal 3 2 3 2" xfId="291"/>
    <cellStyle name="Normal 3 2 3 2 2" xfId="599"/>
    <cellStyle name="Normal 3 2 3 2 2 2" xfId="1211"/>
    <cellStyle name="Normal 3 2 3 2 2 2 2" xfId="2424"/>
    <cellStyle name="Normal 3 2 3 2 2 3" xfId="1818"/>
    <cellStyle name="Normal 3 2 3 2 3" xfId="908"/>
    <cellStyle name="Normal 3 2 3 2 3 2" xfId="2122"/>
    <cellStyle name="Normal 3 2 3 2 4" xfId="1516"/>
    <cellStyle name="Normal 3 2 3 3" xfId="453"/>
    <cellStyle name="Normal 3 2 3 3 2" xfId="1067"/>
    <cellStyle name="Normal 3 2 3 3 2 2" xfId="2280"/>
    <cellStyle name="Normal 3 2 3 3 3" xfId="1674"/>
    <cellStyle name="Normal 3 2 3 4" xfId="763"/>
    <cellStyle name="Normal 3 2 3 4 2" xfId="1978"/>
    <cellStyle name="Normal 3 2 3 5" xfId="1372"/>
    <cellStyle name="Normal 3 2 4" xfId="214"/>
    <cellStyle name="Normal 3 2 4 2" xfId="523"/>
    <cellStyle name="Normal 3 2 4 2 2" xfId="1136"/>
    <cellStyle name="Normal 3 2 4 2 2 2" xfId="2349"/>
    <cellStyle name="Normal 3 2 4 2 3" xfId="1743"/>
    <cellStyle name="Normal 3 2 4 3" xfId="833"/>
    <cellStyle name="Normal 3 2 4 3 2" xfId="2047"/>
    <cellStyle name="Normal 3 2 4 4" xfId="1441"/>
    <cellStyle name="Normal 3 2 5" xfId="376"/>
    <cellStyle name="Normal 3 2 5 2" xfId="992"/>
    <cellStyle name="Normal 3 2 5 2 2" xfId="2205"/>
    <cellStyle name="Normal 3 2 5 3" xfId="1599"/>
    <cellStyle name="Normal 3 2 6" xfId="687"/>
    <cellStyle name="Normal 3 2 6 2" xfId="1902"/>
    <cellStyle name="Normal 3 2 7" xfId="1297"/>
    <cellStyle name="Normal 3 2 8" xfId="2496"/>
    <cellStyle name="Normal 3 2 8 2" xfId="2938"/>
    <cellStyle name="Normal 3 2 9" xfId="2619"/>
    <cellStyle name="Normal 3 3" xfId="76"/>
    <cellStyle name="Normal 3 3 2" xfId="146"/>
    <cellStyle name="Normal 3 3 2 2" xfId="305"/>
    <cellStyle name="Normal 3 3 2 2 2" xfId="613"/>
    <cellStyle name="Normal 3 3 2 2 2 2" xfId="1225"/>
    <cellStyle name="Normal 3 3 2 2 2 2 2" xfId="2438"/>
    <cellStyle name="Normal 3 3 2 2 2 3" xfId="1832"/>
    <cellStyle name="Normal 3 3 2 2 3" xfId="922"/>
    <cellStyle name="Normal 3 3 2 2 3 2" xfId="2136"/>
    <cellStyle name="Normal 3 3 2 2 4" xfId="1530"/>
    <cellStyle name="Normal 3 3 2 3" xfId="467"/>
    <cellStyle name="Normal 3 3 2 3 2" xfId="1081"/>
    <cellStyle name="Normal 3 3 2 3 2 2" xfId="2294"/>
    <cellStyle name="Normal 3 3 2 3 3" xfId="1688"/>
    <cellStyle name="Normal 3 3 2 4" xfId="777"/>
    <cellStyle name="Normal 3 3 2 4 2" xfId="1992"/>
    <cellStyle name="Normal 3 3 2 5" xfId="1386"/>
    <cellStyle name="Normal 3 3 3" xfId="236"/>
    <cellStyle name="Normal 3 3 3 2" xfId="544"/>
    <cellStyle name="Normal 3 3 3 2 2" xfId="1157"/>
    <cellStyle name="Normal 3 3 3 2 2 2" xfId="2370"/>
    <cellStyle name="Normal 3 3 3 2 3" xfId="1764"/>
    <cellStyle name="Normal 3 3 3 3" xfId="854"/>
    <cellStyle name="Normal 3 3 3 3 2" xfId="2068"/>
    <cellStyle name="Normal 3 3 3 4" xfId="1462"/>
    <cellStyle name="Normal 3 3 4" xfId="398"/>
    <cellStyle name="Normal 3 3 4 2" xfId="1013"/>
    <cellStyle name="Normal 3 3 4 2 2" xfId="2226"/>
    <cellStyle name="Normal 3 3 4 3" xfId="1620"/>
    <cellStyle name="Normal 3 3 5" xfId="709"/>
    <cellStyle name="Normal 3 3 5 2" xfId="1924"/>
    <cellStyle name="Normal 3 3 6" xfId="1318"/>
    <cellStyle name="Normal 3 3 7" xfId="2759"/>
    <cellStyle name="Normal 3 3 8" xfId="2685"/>
    <cellStyle name="Normal 3 4" xfId="131"/>
    <cellStyle name="Normal 3 4 2" xfId="290"/>
    <cellStyle name="Normal 3 4 2 2" xfId="598"/>
    <cellStyle name="Normal 3 4 2 2 2" xfId="1210"/>
    <cellStyle name="Normal 3 4 2 2 2 2" xfId="2423"/>
    <cellStyle name="Normal 3 4 2 2 3" xfId="1817"/>
    <cellStyle name="Normal 3 4 2 3" xfId="907"/>
    <cellStyle name="Normal 3 4 2 3 2" xfId="2121"/>
    <cellStyle name="Normal 3 4 2 4" xfId="1515"/>
    <cellStyle name="Normal 3 4 2 5" xfId="2778"/>
    <cellStyle name="Normal 3 4 2 6" xfId="2737"/>
    <cellStyle name="Normal 3 4 3" xfId="452"/>
    <cellStyle name="Normal 3 4 3 2" xfId="1066"/>
    <cellStyle name="Normal 3 4 3 2 2" xfId="2279"/>
    <cellStyle name="Normal 3 4 3 3" xfId="1673"/>
    <cellStyle name="Normal 3 4 4" xfId="762"/>
    <cellStyle name="Normal 3 4 4 2" xfId="1977"/>
    <cellStyle name="Normal 3 4 5" xfId="1371"/>
    <cellStyle name="Normal 3 5" xfId="189"/>
    <cellStyle name="Normal 3 5 2" xfId="2620"/>
    <cellStyle name="Normal 3 6" xfId="201"/>
    <cellStyle name="Normal 3 6 2" xfId="510"/>
    <cellStyle name="Normal 3 6 2 2" xfId="1123"/>
    <cellStyle name="Normal 3 6 2 2 2" xfId="2336"/>
    <cellStyle name="Normal 3 6 2 3" xfId="1730"/>
    <cellStyle name="Normal 3 6 3" xfId="820"/>
    <cellStyle name="Normal 3 6 3 2" xfId="2034"/>
    <cellStyle name="Normal 3 6 4" xfId="1428"/>
    <cellStyle name="Normal 3 7" xfId="363"/>
    <cellStyle name="Normal 3 7 2" xfId="979"/>
    <cellStyle name="Normal 3 7 2 2" xfId="2192"/>
    <cellStyle name="Normal 3 7 3" xfId="1586"/>
    <cellStyle name="Normal 3 8" xfId="674"/>
    <cellStyle name="Normal 3 8 2" xfId="1889"/>
    <cellStyle name="Normal 3 9" xfId="1284"/>
    <cellStyle name="Normal 30" xfId="352"/>
    <cellStyle name="Normal 30 2" xfId="660"/>
    <cellStyle name="Normal 30 2 2" xfId="1272"/>
    <cellStyle name="Normal 30 2 2 2" xfId="2485"/>
    <cellStyle name="Normal 30 2 3" xfId="1879"/>
    <cellStyle name="Normal 30 3" xfId="969"/>
    <cellStyle name="Normal 30 3 2" xfId="2183"/>
    <cellStyle name="Normal 30 4" xfId="1577"/>
    <cellStyle name="Normal 31" xfId="357"/>
    <cellStyle name="Normal 31 2" xfId="666"/>
    <cellStyle name="Normal 31 2 2" xfId="1277"/>
    <cellStyle name="Normal 31 2 2 2" xfId="2490"/>
    <cellStyle name="Normal 31 2 3" xfId="1884"/>
    <cellStyle name="Normal 31 3" xfId="975"/>
    <cellStyle name="Normal 31 3 2" xfId="2188"/>
    <cellStyle name="Normal 31 4" xfId="1582"/>
    <cellStyle name="Normal 32" xfId="358"/>
    <cellStyle name="Normal 32 2" xfId="976"/>
    <cellStyle name="Normal 32 2 2" xfId="2189"/>
    <cellStyle name="Normal 32 3" xfId="1583"/>
    <cellStyle name="Normal 33" xfId="360"/>
    <cellStyle name="Normal 33 2" xfId="2789"/>
    <cellStyle name="Normal 34" xfId="662"/>
    <cellStyle name="Normal 34 2" xfId="2812"/>
    <cellStyle name="Normal 35" xfId="668"/>
    <cellStyle name="Normal 35 2" xfId="1278"/>
    <cellStyle name="Normal 35 2 2" xfId="2491"/>
    <cellStyle name="Normal 35 3" xfId="1885"/>
    <cellStyle name="Normal 36" xfId="669"/>
    <cellStyle name="Normal 36 2" xfId="1886"/>
    <cellStyle name="Normal 37" xfId="671"/>
    <cellStyle name="Normal 37 2" xfId="2816"/>
    <cellStyle name="Normal 38" xfId="1279"/>
    <cellStyle name="Normal 38 2" xfId="2857"/>
    <cellStyle name="Normal 39" xfId="971"/>
    <cellStyle name="Normal 39 2" xfId="2492"/>
    <cellStyle name="Normal 39 2 2" xfId="2935"/>
    <cellStyle name="Normal 39 3" xfId="1282"/>
    <cellStyle name="Normal 4" xfId="30"/>
    <cellStyle name="Normal 4 10" xfId="675"/>
    <cellStyle name="Normal 4 10 2" xfId="1890"/>
    <cellStyle name="Normal 4 11" xfId="1285"/>
    <cellStyle name="Normal 4 12" xfId="2621"/>
    <cellStyle name="Normal 4 13" xfId="37"/>
    <cellStyle name="Normal 4 2" xfId="53"/>
    <cellStyle name="Normal 4 2 2" xfId="90"/>
    <cellStyle name="Normal 4 2 2 2" xfId="160"/>
    <cellStyle name="Normal 4 2 2 2 2" xfId="319"/>
    <cellStyle name="Normal 4 2 2 2 2 2" xfId="627"/>
    <cellStyle name="Normal 4 2 2 2 2 2 2" xfId="1239"/>
    <cellStyle name="Normal 4 2 2 2 2 2 2 2" xfId="2452"/>
    <cellStyle name="Normal 4 2 2 2 2 2 3" xfId="1846"/>
    <cellStyle name="Normal 4 2 2 2 2 3" xfId="936"/>
    <cellStyle name="Normal 4 2 2 2 2 3 2" xfId="2150"/>
    <cellStyle name="Normal 4 2 2 2 2 4" xfId="1544"/>
    <cellStyle name="Normal 4 2 2 2 3" xfId="481"/>
    <cellStyle name="Normal 4 2 2 2 3 2" xfId="1095"/>
    <cellStyle name="Normal 4 2 2 2 3 2 2" xfId="2308"/>
    <cellStyle name="Normal 4 2 2 2 3 3" xfId="1702"/>
    <cellStyle name="Normal 4 2 2 2 4" xfId="791"/>
    <cellStyle name="Normal 4 2 2 2 4 2" xfId="2006"/>
    <cellStyle name="Normal 4 2 2 2 5" xfId="1400"/>
    <cellStyle name="Normal 4 2 2 3" xfId="250"/>
    <cellStyle name="Normal 4 2 2 3 2" xfId="558"/>
    <cellStyle name="Normal 4 2 2 3 2 2" xfId="1171"/>
    <cellStyle name="Normal 4 2 2 3 2 2 2" xfId="2384"/>
    <cellStyle name="Normal 4 2 2 3 2 3" xfId="1778"/>
    <cellStyle name="Normal 4 2 2 3 3" xfId="868"/>
    <cellStyle name="Normal 4 2 2 3 3 2" xfId="2082"/>
    <cellStyle name="Normal 4 2 2 3 4" xfId="1476"/>
    <cellStyle name="Normal 4 2 2 4" xfId="412"/>
    <cellStyle name="Normal 4 2 2 4 2" xfId="1027"/>
    <cellStyle name="Normal 4 2 2 4 2 2" xfId="2240"/>
    <cellStyle name="Normal 4 2 2 4 3" xfId="1634"/>
    <cellStyle name="Normal 4 2 2 5" xfId="723"/>
    <cellStyle name="Normal 4 2 2 5 2" xfId="1938"/>
    <cellStyle name="Normal 4 2 2 6" xfId="1332"/>
    <cellStyle name="Normal 4 2 3" xfId="134"/>
    <cellStyle name="Normal 4 2 3 2" xfId="293"/>
    <cellStyle name="Normal 4 2 3 2 2" xfId="601"/>
    <cellStyle name="Normal 4 2 3 2 2 2" xfId="1213"/>
    <cellStyle name="Normal 4 2 3 2 2 2 2" xfId="2426"/>
    <cellStyle name="Normal 4 2 3 2 2 3" xfId="1820"/>
    <cellStyle name="Normal 4 2 3 2 3" xfId="910"/>
    <cellStyle name="Normal 4 2 3 2 3 2" xfId="2124"/>
    <cellStyle name="Normal 4 2 3 2 4" xfId="1518"/>
    <cellStyle name="Normal 4 2 3 3" xfId="455"/>
    <cellStyle name="Normal 4 2 3 3 2" xfId="1069"/>
    <cellStyle name="Normal 4 2 3 3 2 2" xfId="2282"/>
    <cellStyle name="Normal 4 2 3 3 3" xfId="1676"/>
    <cellStyle name="Normal 4 2 3 4" xfId="765"/>
    <cellStyle name="Normal 4 2 3 4 2" xfId="1980"/>
    <cellStyle name="Normal 4 2 3 5" xfId="1374"/>
    <cellStyle name="Normal 4 2 4" xfId="215"/>
    <cellStyle name="Normal 4 2 4 2" xfId="524"/>
    <cellStyle name="Normal 4 2 4 2 2" xfId="1137"/>
    <cellStyle name="Normal 4 2 4 2 2 2" xfId="2350"/>
    <cellStyle name="Normal 4 2 4 2 3" xfId="1744"/>
    <cellStyle name="Normal 4 2 4 3" xfId="834"/>
    <cellStyle name="Normal 4 2 4 3 2" xfId="2048"/>
    <cellStyle name="Normal 4 2 4 4" xfId="1442"/>
    <cellStyle name="Normal 4 2 5" xfId="377"/>
    <cellStyle name="Normal 4 2 5 2" xfId="993"/>
    <cellStyle name="Normal 4 2 5 2 2" xfId="2206"/>
    <cellStyle name="Normal 4 2 5 3" xfId="1600"/>
    <cellStyle name="Normal 4 2 6" xfId="688"/>
    <cellStyle name="Normal 4 2 6 2" xfId="1903"/>
    <cellStyle name="Normal 4 2 7" xfId="1298"/>
    <cellStyle name="Normal 4 3" xfId="77"/>
    <cellStyle name="Normal 4 3 2" xfId="147"/>
    <cellStyle name="Normal 4 3 2 2" xfId="306"/>
    <cellStyle name="Normal 4 3 2 2 2" xfId="614"/>
    <cellStyle name="Normal 4 3 2 2 2 2" xfId="1226"/>
    <cellStyle name="Normal 4 3 2 2 2 2 2" xfId="2439"/>
    <cellStyle name="Normal 4 3 2 2 2 3" xfId="1833"/>
    <cellStyle name="Normal 4 3 2 2 3" xfId="923"/>
    <cellStyle name="Normal 4 3 2 2 3 2" xfId="2137"/>
    <cellStyle name="Normal 4 3 2 2 4" xfId="1531"/>
    <cellStyle name="Normal 4 3 2 3" xfId="468"/>
    <cellStyle name="Normal 4 3 2 3 2" xfId="1082"/>
    <cellStyle name="Normal 4 3 2 3 2 2" xfId="2295"/>
    <cellStyle name="Normal 4 3 2 3 3" xfId="1689"/>
    <cellStyle name="Normal 4 3 2 4" xfId="778"/>
    <cellStyle name="Normal 4 3 2 4 2" xfId="1993"/>
    <cellStyle name="Normal 4 3 2 5" xfId="1387"/>
    <cellStyle name="Normal 4 3 3" xfId="237"/>
    <cellStyle name="Normal 4 3 3 2" xfId="545"/>
    <cellStyle name="Normal 4 3 3 2 2" xfId="1158"/>
    <cellStyle name="Normal 4 3 3 2 2 2" xfId="2371"/>
    <cellStyle name="Normal 4 3 3 2 3" xfId="1765"/>
    <cellStyle name="Normal 4 3 3 3" xfId="855"/>
    <cellStyle name="Normal 4 3 3 3 2" xfId="2069"/>
    <cellStyle name="Normal 4 3 3 4" xfId="1463"/>
    <cellStyle name="Normal 4 3 4" xfId="399"/>
    <cellStyle name="Normal 4 3 4 2" xfId="1014"/>
    <cellStyle name="Normal 4 3 4 2 2" xfId="2227"/>
    <cellStyle name="Normal 4 3 4 3" xfId="1621"/>
    <cellStyle name="Normal 4 3 5" xfId="710"/>
    <cellStyle name="Normal 4 3 5 2" xfId="1925"/>
    <cellStyle name="Normal 4 3 6" xfId="1319"/>
    <cellStyle name="Normal 4 3 7" xfId="2760"/>
    <cellStyle name="Normal 4 3 8" xfId="2703"/>
    <cellStyle name="Normal 4 4" xfId="133"/>
    <cellStyle name="Normal 4 4 2" xfId="292"/>
    <cellStyle name="Normal 4 4 2 2" xfId="600"/>
    <cellStyle name="Normal 4 4 2 2 2" xfId="1212"/>
    <cellStyle name="Normal 4 4 2 2 2 2" xfId="2425"/>
    <cellStyle name="Normal 4 4 2 2 3" xfId="1819"/>
    <cellStyle name="Normal 4 4 2 3" xfId="909"/>
    <cellStyle name="Normal 4 4 2 3 2" xfId="2123"/>
    <cellStyle name="Normal 4 4 2 4" xfId="1517"/>
    <cellStyle name="Normal 4 4 3" xfId="454"/>
    <cellStyle name="Normal 4 4 3 2" xfId="1068"/>
    <cellStyle name="Normal 4 4 3 2 2" xfId="2281"/>
    <cellStyle name="Normal 4 4 3 3" xfId="1675"/>
    <cellStyle name="Normal 4 4 4" xfId="764"/>
    <cellStyle name="Normal 4 4 4 2" xfId="1979"/>
    <cellStyle name="Normal 4 4 5" xfId="1373"/>
    <cellStyle name="Normal 4 5" xfId="190"/>
    <cellStyle name="Normal 4 5 2" xfId="341"/>
    <cellStyle name="Normal 4 5 2 2" xfId="649"/>
    <cellStyle name="Normal 4 5 2 2 2" xfId="1261"/>
    <cellStyle name="Normal 4 5 2 2 2 2" xfId="2474"/>
    <cellStyle name="Normal 4 5 2 2 3" xfId="1868"/>
    <cellStyle name="Normal 4 5 2 3" xfId="958"/>
    <cellStyle name="Normal 4 5 2 3 2" xfId="2172"/>
    <cellStyle name="Normal 4 5 2 4" xfId="1566"/>
    <cellStyle name="Normal 4 5 3" xfId="503"/>
    <cellStyle name="Normal 4 5 3 2" xfId="1117"/>
    <cellStyle name="Normal 4 5 3 2 2" xfId="2330"/>
    <cellStyle name="Normal 4 5 3 3" xfId="1724"/>
    <cellStyle name="Normal 4 5 4" xfId="813"/>
    <cellStyle name="Normal 4 5 4 2" xfId="2028"/>
    <cellStyle name="Normal 4 5 5" xfId="1422"/>
    <cellStyle name="Normal 4 6" xfId="196"/>
    <cellStyle name="Normal 4 6 2" xfId="344"/>
    <cellStyle name="Normal 4 6 2 2" xfId="652"/>
    <cellStyle name="Normal 4 6 2 2 2" xfId="1264"/>
    <cellStyle name="Normal 4 6 2 2 2 2" xfId="2477"/>
    <cellStyle name="Normal 4 6 2 2 3" xfId="1871"/>
    <cellStyle name="Normal 4 6 2 3" xfId="961"/>
    <cellStyle name="Normal 4 6 2 3 2" xfId="2175"/>
    <cellStyle name="Normal 4 6 2 4" xfId="1569"/>
    <cellStyle name="Normal 4 6 3" xfId="507"/>
    <cellStyle name="Normal 4 6 3 2" xfId="1120"/>
    <cellStyle name="Normal 4 6 3 2 2" xfId="2333"/>
    <cellStyle name="Normal 4 6 3 3" xfId="1727"/>
    <cellStyle name="Normal 4 6 4" xfId="817"/>
    <cellStyle name="Normal 4 6 4 2" xfId="2031"/>
    <cellStyle name="Normal 4 6 5" xfId="1425"/>
    <cellStyle name="Normal 4 7" xfId="202"/>
    <cellStyle name="Normal 4 7 2" xfId="511"/>
    <cellStyle name="Normal 4 7 2 2" xfId="1124"/>
    <cellStyle name="Normal 4 7 2 2 2" xfId="2337"/>
    <cellStyle name="Normal 4 7 2 3" xfId="1731"/>
    <cellStyle name="Normal 4 7 3" xfId="821"/>
    <cellStyle name="Normal 4 7 3 2" xfId="2035"/>
    <cellStyle name="Normal 4 7 4" xfId="1429"/>
    <cellStyle name="Normal 4 8" xfId="356"/>
    <cellStyle name="Normal 4 8 2" xfId="665"/>
    <cellStyle name="Normal 4 8 2 2" xfId="1276"/>
    <cellStyle name="Normal 4 8 2 2 2" xfId="2489"/>
    <cellStyle name="Normal 4 8 2 3" xfId="1883"/>
    <cellStyle name="Normal 4 8 3" xfId="974"/>
    <cellStyle name="Normal 4 8 3 2" xfId="2187"/>
    <cellStyle name="Normal 4 8 4" xfId="1581"/>
    <cellStyle name="Normal 4 8 5" xfId="2520"/>
    <cellStyle name="Normal 4 8 5 2" xfId="2955"/>
    <cellStyle name="Normal 4 9" xfId="364"/>
    <cellStyle name="Normal 4 9 2" xfId="980"/>
    <cellStyle name="Normal 4 9 2 2" xfId="2193"/>
    <cellStyle name="Normal 4 9 3" xfId="1587"/>
    <cellStyle name="Normal 40" xfId="1281"/>
    <cellStyle name="Normal 41" xfId="2593"/>
    <cellStyle name="Normal 42" xfId="33"/>
    <cellStyle name="Normal 43" xfId="2594"/>
    <cellStyle name="Normal 5" xfId="38"/>
    <cellStyle name="Normal 5 10" xfId="2622"/>
    <cellStyle name="Normal 5 11" xfId="2747"/>
    <cellStyle name="Normal 5 2" xfId="54"/>
    <cellStyle name="Normal 5 2 2" xfId="91"/>
    <cellStyle name="Normal 5 2 2 2" xfId="161"/>
    <cellStyle name="Normal 5 2 2 2 2" xfId="320"/>
    <cellStyle name="Normal 5 2 2 2 2 2" xfId="628"/>
    <cellStyle name="Normal 5 2 2 2 2 2 2" xfId="1240"/>
    <cellStyle name="Normal 5 2 2 2 2 2 2 2" xfId="2453"/>
    <cellStyle name="Normal 5 2 2 2 2 2 3" xfId="1847"/>
    <cellStyle name="Normal 5 2 2 2 2 3" xfId="937"/>
    <cellStyle name="Normal 5 2 2 2 2 3 2" xfId="2151"/>
    <cellStyle name="Normal 5 2 2 2 2 4" xfId="1545"/>
    <cellStyle name="Normal 5 2 2 2 3" xfId="482"/>
    <cellStyle name="Normal 5 2 2 2 3 2" xfId="1096"/>
    <cellStyle name="Normal 5 2 2 2 3 2 2" xfId="2309"/>
    <cellStyle name="Normal 5 2 2 2 3 3" xfId="1703"/>
    <cellStyle name="Normal 5 2 2 2 4" xfId="792"/>
    <cellStyle name="Normal 5 2 2 2 4 2" xfId="2007"/>
    <cellStyle name="Normal 5 2 2 2 5" xfId="1401"/>
    <cellStyle name="Normal 5 2 2 3" xfId="251"/>
    <cellStyle name="Normal 5 2 2 3 2" xfId="559"/>
    <cellStyle name="Normal 5 2 2 3 2 2" xfId="1172"/>
    <cellStyle name="Normal 5 2 2 3 2 2 2" xfId="2385"/>
    <cellStyle name="Normal 5 2 2 3 2 3" xfId="1779"/>
    <cellStyle name="Normal 5 2 2 3 3" xfId="869"/>
    <cellStyle name="Normal 5 2 2 3 3 2" xfId="2083"/>
    <cellStyle name="Normal 5 2 2 3 4" xfId="1477"/>
    <cellStyle name="Normal 5 2 2 4" xfId="413"/>
    <cellStyle name="Normal 5 2 2 4 2" xfId="1028"/>
    <cellStyle name="Normal 5 2 2 4 2 2" xfId="2241"/>
    <cellStyle name="Normal 5 2 2 4 3" xfId="1635"/>
    <cellStyle name="Normal 5 2 2 5" xfId="724"/>
    <cellStyle name="Normal 5 2 2 5 2" xfId="1939"/>
    <cellStyle name="Normal 5 2 2 6" xfId="1333"/>
    <cellStyle name="Normal 5 2 3" xfId="136"/>
    <cellStyle name="Normal 5 2 3 2" xfId="295"/>
    <cellStyle name="Normal 5 2 3 2 2" xfId="603"/>
    <cellStyle name="Normal 5 2 3 2 2 2" xfId="1215"/>
    <cellStyle name="Normal 5 2 3 2 2 2 2" xfId="2428"/>
    <cellStyle name="Normal 5 2 3 2 2 3" xfId="1822"/>
    <cellStyle name="Normal 5 2 3 2 3" xfId="912"/>
    <cellStyle name="Normal 5 2 3 2 3 2" xfId="2126"/>
    <cellStyle name="Normal 5 2 3 2 4" xfId="1520"/>
    <cellStyle name="Normal 5 2 3 3" xfId="457"/>
    <cellStyle name="Normal 5 2 3 3 2" xfId="1071"/>
    <cellStyle name="Normal 5 2 3 3 2 2" xfId="2284"/>
    <cellStyle name="Normal 5 2 3 3 3" xfId="1678"/>
    <cellStyle name="Normal 5 2 3 4" xfId="767"/>
    <cellStyle name="Normal 5 2 3 4 2" xfId="1982"/>
    <cellStyle name="Normal 5 2 3 5" xfId="1376"/>
    <cellStyle name="Normal 5 2 4" xfId="216"/>
    <cellStyle name="Normal 5 2 4 2" xfId="525"/>
    <cellStyle name="Normal 5 2 4 2 2" xfId="1138"/>
    <cellStyle name="Normal 5 2 4 2 2 2" xfId="2351"/>
    <cellStyle name="Normal 5 2 4 2 3" xfId="1745"/>
    <cellStyle name="Normal 5 2 4 3" xfId="835"/>
    <cellStyle name="Normal 5 2 4 3 2" xfId="2049"/>
    <cellStyle name="Normal 5 2 4 4" xfId="1443"/>
    <cellStyle name="Normal 5 2 5" xfId="378"/>
    <cellStyle name="Normal 5 2 5 2" xfId="994"/>
    <cellStyle name="Normal 5 2 5 2 2" xfId="2207"/>
    <cellStyle name="Normal 5 2 5 3" xfId="1601"/>
    <cellStyle name="Normal 5 2 6" xfId="689"/>
    <cellStyle name="Normal 5 2 6 2" xfId="1904"/>
    <cellStyle name="Normal 5 2 7" xfId="1299"/>
    <cellStyle name="Normal 5 3" xfId="78"/>
    <cellStyle name="Normal 5 3 2" xfId="148"/>
    <cellStyle name="Normal 5 3 2 2" xfId="307"/>
    <cellStyle name="Normal 5 3 2 2 2" xfId="615"/>
    <cellStyle name="Normal 5 3 2 2 2 2" xfId="1227"/>
    <cellStyle name="Normal 5 3 2 2 2 2 2" xfId="2440"/>
    <cellStyle name="Normal 5 3 2 2 2 3" xfId="1834"/>
    <cellStyle name="Normal 5 3 2 2 3" xfId="924"/>
    <cellStyle name="Normal 5 3 2 2 3 2" xfId="2138"/>
    <cellStyle name="Normal 5 3 2 2 4" xfId="1532"/>
    <cellStyle name="Normal 5 3 2 3" xfId="469"/>
    <cellStyle name="Normal 5 3 2 3 2" xfId="1083"/>
    <cellStyle name="Normal 5 3 2 3 2 2" xfId="2296"/>
    <cellStyle name="Normal 5 3 2 3 3" xfId="1690"/>
    <cellStyle name="Normal 5 3 2 4" xfId="779"/>
    <cellStyle name="Normal 5 3 2 4 2" xfId="1994"/>
    <cellStyle name="Normal 5 3 2 5" xfId="1388"/>
    <cellStyle name="Normal 5 3 3" xfId="238"/>
    <cellStyle name="Normal 5 3 3 2" xfId="546"/>
    <cellStyle name="Normal 5 3 3 2 2" xfId="1159"/>
    <cellStyle name="Normal 5 3 3 2 2 2" xfId="2372"/>
    <cellStyle name="Normal 5 3 3 2 3" xfId="1766"/>
    <cellStyle name="Normal 5 3 3 3" xfId="856"/>
    <cellStyle name="Normal 5 3 3 3 2" xfId="2070"/>
    <cellStyle name="Normal 5 3 3 4" xfId="1464"/>
    <cellStyle name="Normal 5 3 4" xfId="400"/>
    <cellStyle name="Normal 5 3 4 2" xfId="1015"/>
    <cellStyle name="Normal 5 3 4 2 2" xfId="2228"/>
    <cellStyle name="Normal 5 3 4 3" xfId="1622"/>
    <cellStyle name="Normal 5 3 5" xfId="711"/>
    <cellStyle name="Normal 5 3 5 2" xfId="1926"/>
    <cellStyle name="Normal 5 3 6" xfId="1320"/>
    <cellStyle name="Normal 5 4" xfId="135"/>
    <cellStyle name="Normal 5 4 2" xfId="294"/>
    <cellStyle name="Normal 5 4 2 2" xfId="602"/>
    <cellStyle name="Normal 5 4 2 2 2" xfId="1214"/>
    <cellStyle name="Normal 5 4 2 2 2 2" xfId="2427"/>
    <cellStyle name="Normal 5 4 2 2 3" xfId="1821"/>
    <cellStyle name="Normal 5 4 2 3" xfId="911"/>
    <cellStyle name="Normal 5 4 2 3 2" xfId="2125"/>
    <cellStyle name="Normal 5 4 2 4" xfId="1519"/>
    <cellStyle name="Normal 5 4 3" xfId="456"/>
    <cellStyle name="Normal 5 4 3 2" xfId="1070"/>
    <cellStyle name="Normal 5 4 3 2 2" xfId="2283"/>
    <cellStyle name="Normal 5 4 3 3" xfId="1677"/>
    <cellStyle name="Normal 5 4 4" xfId="766"/>
    <cellStyle name="Normal 5 4 4 2" xfId="1981"/>
    <cellStyle name="Normal 5 4 5" xfId="1375"/>
    <cellStyle name="Normal 5 5" xfId="191"/>
    <cellStyle name="Normal 5 5 2" xfId="2623"/>
    <cellStyle name="Normal 5 6" xfId="203"/>
    <cellStyle name="Normal 5 6 2" xfId="512"/>
    <cellStyle name="Normal 5 6 2 2" xfId="1125"/>
    <cellStyle name="Normal 5 6 2 2 2" xfId="2338"/>
    <cellStyle name="Normal 5 6 2 3" xfId="1732"/>
    <cellStyle name="Normal 5 6 3" xfId="822"/>
    <cellStyle name="Normal 5 6 3 2" xfId="2036"/>
    <cellStyle name="Normal 5 6 4" xfId="1430"/>
    <cellStyle name="Normal 5 7" xfId="365"/>
    <cellStyle name="Normal 5 7 2" xfId="981"/>
    <cellStyle name="Normal 5 7 2 2" xfId="2194"/>
    <cellStyle name="Normal 5 7 3" xfId="1588"/>
    <cellStyle name="Normal 5 8" xfId="676"/>
    <cellStyle name="Normal 5 8 2" xfId="1891"/>
    <cellStyle name="Normal 5 9" xfId="1286"/>
    <cellStyle name="Normal 6" xfId="39"/>
    <cellStyle name="Normal 6 10" xfId="2624"/>
    <cellStyle name="Normal 6 2" xfId="55"/>
    <cellStyle name="Normal 6 2 2" xfId="92"/>
    <cellStyle name="Normal 6 2 2 2" xfId="162"/>
    <cellStyle name="Normal 6 2 2 2 2" xfId="321"/>
    <cellStyle name="Normal 6 2 2 2 2 2" xfId="629"/>
    <cellStyle name="Normal 6 2 2 2 2 2 2" xfId="1241"/>
    <cellStyle name="Normal 6 2 2 2 2 2 2 2" xfId="2454"/>
    <cellStyle name="Normal 6 2 2 2 2 2 3" xfId="1848"/>
    <cellStyle name="Normal 6 2 2 2 2 3" xfId="938"/>
    <cellStyle name="Normal 6 2 2 2 2 3 2" xfId="2152"/>
    <cellStyle name="Normal 6 2 2 2 2 4" xfId="1546"/>
    <cellStyle name="Normal 6 2 2 2 3" xfId="483"/>
    <cellStyle name="Normal 6 2 2 2 3 2" xfId="1097"/>
    <cellStyle name="Normal 6 2 2 2 3 2 2" xfId="2310"/>
    <cellStyle name="Normal 6 2 2 2 3 3" xfId="1704"/>
    <cellStyle name="Normal 6 2 2 2 4" xfId="793"/>
    <cellStyle name="Normal 6 2 2 2 4 2" xfId="2008"/>
    <cellStyle name="Normal 6 2 2 2 5" xfId="1402"/>
    <cellStyle name="Normal 6 2 2 3" xfId="252"/>
    <cellStyle name="Normal 6 2 2 3 2" xfId="560"/>
    <cellStyle name="Normal 6 2 2 3 2 2" xfId="1173"/>
    <cellStyle name="Normal 6 2 2 3 2 2 2" xfId="2386"/>
    <cellStyle name="Normal 6 2 2 3 2 3" xfId="1780"/>
    <cellStyle name="Normal 6 2 2 3 3" xfId="870"/>
    <cellStyle name="Normal 6 2 2 3 3 2" xfId="2084"/>
    <cellStyle name="Normal 6 2 2 3 4" xfId="1478"/>
    <cellStyle name="Normal 6 2 2 4" xfId="414"/>
    <cellStyle name="Normal 6 2 2 4 2" xfId="1029"/>
    <cellStyle name="Normal 6 2 2 4 2 2" xfId="2242"/>
    <cellStyle name="Normal 6 2 2 4 3" xfId="1636"/>
    <cellStyle name="Normal 6 2 2 5" xfId="725"/>
    <cellStyle name="Normal 6 2 2 5 2" xfId="1940"/>
    <cellStyle name="Normal 6 2 2 6" xfId="1334"/>
    <cellStyle name="Normal 6 2 3" xfId="138"/>
    <cellStyle name="Normal 6 2 3 2" xfId="297"/>
    <cellStyle name="Normal 6 2 3 2 2" xfId="605"/>
    <cellStyle name="Normal 6 2 3 2 2 2" xfId="1217"/>
    <cellStyle name="Normal 6 2 3 2 2 2 2" xfId="2430"/>
    <cellStyle name="Normal 6 2 3 2 2 3" xfId="1824"/>
    <cellStyle name="Normal 6 2 3 2 3" xfId="914"/>
    <cellStyle name="Normal 6 2 3 2 3 2" xfId="2128"/>
    <cellStyle name="Normal 6 2 3 2 4" xfId="1522"/>
    <cellStyle name="Normal 6 2 3 3" xfId="459"/>
    <cellStyle name="Normal 6 2 3 3 2" xfId="1073"/>
    <cellStyle name="Normal 6 2 3 3 2 2" xfId="2286"/>
    <cellStyle name="Normal 6 2 3 3 3" xfId="1680"/>
    <cellStyle name="Normal 6 2 3 4" xfId="769"/>
    <cellStyle name="Normal 6 2 3 4 2" xfId="1984"/>
    <cellStyle name="Normal 6 2 3 5" xfId="1378"/>
    <cellStyle name="Normal 6 2 4" xfId="217"/>
    <cellStyle name="Normal 6 2 4 2" xfId="526"/>
    <cellStyle name="Normal 6 2 4 2 2" xfId="1139"/>
    <cellStyle name="Normal 6 2 4 2 2 2" xfId="2352"/>
    <cellStyle name="Normal 6 2 4 2 3" xfId="1746"/>
    <cellStyle name="Normal 6 2 4 3" xfId="836"/>
    <cellStyle name="Normal 6 2 4 3 2" xfId="2050"/>
    <cellStyle name="Normal 6 2 4 4" xfId="1444"/>
    <cellStyle name="Normal 6 2 5" xfId="379"/>
    <cellStyle name="Normal 6 2 5 2" xfId="995"/>
    <cellStyle name="Normal 6 2 5 2 2" xfId="2208"/>
    <cellStyle name="Normal 6 2 5 3" xfId="1602"/>
    <cellStyle name="Normal 6 2 6" xfId="690"/>
    <cellStyle name="Normal 6 2 6 2" xfId="1905"/>
    <cellStyle name="Normal 6 2 7" xfId="1300"/>
    <cellStyle name="Normal 6 2 8" xfId="2753"/>
    <cellStyle name="Normal 6 2 9" xfId="2686"/>
    <cellStyle name="Normal 6 3" xfId="79"/>
    <cellStyle name="Normal 6 3 2" xfId="149"/>
    <cellStyle name="Normal 6 3 2 2" xfId="308"/>
    <cellStyle name="Normal 6 3 2 2 2" xfId="616"/>
    <cellStyle name="Normal 6 3 2 2 2 2" xfId="1228"/>
    <cellStyle name="Normal 6 3 2 2 2 2 2" xfId="2441"/>
    <cellStyle name="Normal 6 3 2 2 2 3" xfId="1835"/>
    <cellStyle name="Normal 6 3 2 2 3" xfId="925"/>
    <cellStyle name="Normal 6 3 2 2 3 2" xfId="2139"/>
    <cellStyle name="Normal 6 3 2 2 4" xfId="1533"/>
    <cellStyle name="Normal 6 3 2 3" xfId="470"/>
    <cellStyle name="Normal 6 3 2 3 2" xfId="1084"/>
    <cellStyle name="Normal 6 3 2 3 2 2" xfId="2297"/>
    <cellStyle name="Normal 6 3 2 3 3" xfId="1691"/>
    <cellStyle name="Normal 6 3 2 4" xfId="780"/>
    <cellStyle name="Normal 6 3 2 4 2" xfId="1995"/>
    <cellStyle name="Normal 6 3 2 5" xfId="1389"/>
    <cellStyle name="Normal 6 3 3" xfId="239"/>
    <cellStyle name="Normal 6 3 3 2" xfId="547"/>
    <cellStyle name="Normal 6 3 3 2 2" xfId="1160"/>
    <cellStyle name="Normal 6 3 3 2 2 2" xfId="2373"/>
    <cellStyle name="Normal 6 3 3 2 3" xfId="1767"/>
    <cellStyle name="Normal 6 3 3 3" xfId="857"/>
    <cellStyle name="Normal 6 3 3 3 2" xfId="2071"/>
    <cellStyle name="Normal 6 3 3 4" xfId="1465"/>
    <cellStyle name="Normal 6 3 4" xfId="401"/>
    <cellStyle name="Normal 6 3 4 2" xfId="1016"/>
    <cellStyle name="Normal 6 3 4 2 2" xfId="2229"/>
    <cellStyle name="Normal 6 3 4 3" xfId="1623"/>
    <cellStyle name="Normal 6 3 5" xfId="712"/>
    <cellStyle name="Normal 6 3 5 2" xfId="1927"/>
    <cellStyle name="Normal 6 3 6" xfId="1321"/>
    <cellStyle name="Normal 6 4" xfId="137"/>
    <cellStyle name="Normal 6 4 2" xfId="296"/>
    <cellStyle name="Normal 6 4 2 2" xfId="604"/>
    <cellStyle name="Normal 6 4 2 2 2" xfId="1216"/>
    <cellStyle name="Normal 6 4 2 2 2 2" xfId="2429"/>
    <cellStyle name="Normal 6 4 2 2 3" xfId="1823"/>
    <cellStyle name="Normal 6 4 2 3" xfId="913"/>
    <cellStyle name="Normal 6 4 2 3 2" xfId="2127"/>
    <cellStyle name="Normal 6 4 2 4" xfId="1521"/>
    <cellStyle name="Normal 6 4 3" xfId="458"/>
    <cellStyle name="Normal 6 4 3 2" xfId="1072"/>
    <cellStyle name="Normal 6 4 3 2 2" xfId="2285"/>
    <cellStyle name="Normal 6 4 3 3" xfId="1679"/>
    <cellStyle name="Normal 6 4 4" xfId="768"/>
    <cellStyle name="Normal 6 4 4 2" xfId="1983"/>
    <cellStyle name="Normal 6 4 5" xfId="1377"/>
    <cellStyle name="Normal 6 5" xfId="192"/>
    <cellStyle name="Normal 6 5 2" xfId="2625"/>
    <cellStyle name="Normal 6 6" xfId="204"/>
    <cellStyle name="Normal 6 6 2" xfId="513"/>
    <cellStyle name="Normal 6 6 2 2" xfId="1126"/>
    <cellStyle name="Normal 6 6 2 2 2" xfId="2339"/>
    <cellStyle name="Normal 6 6 2 3" xfId="1733"/>
    <cellStyle name="Normal 6 6 3" xfId="823"/>
    <cellStyle name="Normal 6 6 3 2" xfId="2037"/>
    <cellStyle name="Normal 6 6 4" xfId="1431"/>
    <cellStyle name="Normal 6 7" xfId="366"/>
    <cellStyle name="Normal 6 7 2" xfId="982"/>
    <cellStyle name="Normal 6 7 2 2" xfId="2195"/>
    <cellStyle name="Normal 6 7 3" xfId="1589"/>
    <cellStyle name="Normal 6 8" xfId="677"/>
    <cellStyle name="Normal 6 8 2" xfId="1892"/>
    <cellStyle name="Normal 6 8 3" xfId="2554"/>
    <cellStyle name="Normal 6 8 3 2" xfId="2975"/>
    <cellStyle name="Normal 6 9" xfId="1287"/>
    <cellStyle name="Normal 7" xfId="41"/>
    <cellStyle name="Normal 7 10" xfId="2738"/>
    <cellStyle name="Normal 7 2" xfId="57"/>
    <cellStyle name="Normal 7 2 2" xfId="94"/>
    <cellStyle name="Normal 7 2 2 2" xfId="164"/>
    <cellStyle name="Normal 7 2 2 2 2" xfId="323"/>
    <cellStyle name="Normal 7 2 2 2 2 2" xfId="631"/>
    <cellStyle name="Normal 7 2 2 2 2 2 2" xfId="1243"/>
    <cellStyle name="Normal 7 2 2 2 2 2 2 2" xfId="2456"/>
    <cellStyle name="Normal 7 2 2 2 2 2 3" xfId="1850"/>
    <cellStyle name="Normal 7 2 2 2 2 3" xfId="940"/>
    <cellStyle name="Normal 7 2 2 2 2 3 2" xfId="2154"/>
    <cellStyle name="Normal 7 2 2 2 2 4" xfId="1548"/>
    <cellStyle name="Normal 7 2 2 2 3" xfId="485"/>
    <cellStyle name="Normal 7 2 2 2 3 2" xfId="1099"/>
    <cellStyle name="Normal 7 2 2 2 3 2 2" xfId="2312"/>
    <cellStyle name="Normal 7 2 2 2 3 3" xfId="1706"/>
    <cellStyle name="Normal 7 2 2 2 4" xfId="795"/>
    <cellStyle name="Normal 7 2 2 2 4 2" xfId="2010"/>
    <cellStyle name="Normal 7 2 2 2 5" xfId="1404"/>
    <cellStyle name="Normal 7 2 2 3" xfId="254"/>
    <cellStyle name="Normal 7 2 2 3 2" xfId="562"/>
    <cellStyle name="Normal 7 2 2 3 2 2" xfId="1175"/>
    <cellStyle name="Normal 7 2 2 3 2 2 2" xfId="2388"/>
    <cellStyle name="Normal 7 2 2 3 2 3" xfId="1782"/>
    <cellStyle name="Normal 7 2 2 3 3" xfId="872"/>
    <cellStyle name="Normal 7 2 2 3 3 2" xfId="2086"/>
    <cellStyle name="Normal 7 2 2 3 4" xfId="1480"/>
    <cellStyle name="Normal 7 2 2 4" xfId="416"/>
    <cellStyle name="Normal 7 2 2 4 2" xfId="1031"/>
    <cellStyle name="Normal 7 2 2 4 2 2" xfId="2244"/>
    <cellStyle name="Normal 7 2 2 4 3" xfId="1638"/>
    <cellStyle name="Normal 7 2 2 5" xfId="727"/>
    <cellStyle name="Normal 7 2 2 5 2" xfId="1942"/>
    <cellStyle name="Normal 7 2 2 6" xfId="1336"/>
    <cellStyle name="Normal 7 2 3" xfId="140"/>
    <cellStyle name="Normal 7 2 3 2" xfId="299"/>
    <cellStyle name="Normal 7 2 3 2 2" xfId="607"/>
    <cellStyle name="Normal 7 2 3 2 2 2" xfId="1219"/>
    <cellStyle name="Normal 7 2 3 2 2 2 2" xfId="2432"/>
    <cellStyle name="Normal 7 2 3 2 2 3" xfId="1826"/>
    <cellStyle name="Normal 7 2 3 2 3" xfId="916"/>
    <cellStyle name="Normal 7 2 3 2 3 2" xfId="2130"/>
    <cellStyle name="Normal 7 2 3 2 4" xfId="1524"/>
    <cellStyle name="Normal 7 2 3 3" xfId="461"/>
    <cellStyle name="Normal 7 2 3 3 2" xfId="1075"/>
    <cellStyle name="Normal 7 2 3 3 2 2" xfId="2288"/>
    <cellStyle name="Normal 7 2 3 3 3" xfId="1682"/>
    <cellStyle name="Normal 7 2 3 4" xfId="771"/>
    <cellStyle name="Normal 7 2 3 4 2" xfId="1986"/>
    <cellStyle name="Normal 7 2 3 5" xfId="1380"/>
    <cellStyle name="Normal 7 2 4" xfId="219"/>
    <cellStyle name="Normal 7 2 4 2" xfId="528"/>
    <cellStyle name="Normal 7 2 4 2 2" xfId="1141"/>
    <cellStyle name="Normal 7 2 4 2 2 2" xfId="2354"/>
    <cellStyle name="Normal 7 2 4 2 3" xfId="1748"/>
    <cellStyle name="Normal 7 2 4 3" xfId="838"/>
    <cellStyle name="Normal 7 2 4 3 2" xfId="2052"/>
    <cellStyle name="Normal 7 2 4 4" xfId="1446"/>
    <cellStyle name="Normal 7 2 5" xfId="381"/>
    <cellStyle name="Normal 7 2 5 2" xfId="997"/>
    <cellStyle name="Normal 7 2 5 2 2" xfId="2210"/>
    <cellStyle name="Normal 7 2 5 3" xfId="1604"/>
    <cellStyle name="Normal 7 2 6" xfId="692"/>
    <cellStyle name="Normal 7 2 6 2" xfId="1907"/>
    <cellStyle name="Normal 7 2 7" xfId="1302"/>
    <cellStyle name="Normal 7 3" xfId="81"/>
    <cellStyle name="Normal 7 3 2" xfId="151"/>
    <cellStyle name="Normal 7 3 2 2" xfId="310"/>
    <cellStyle name="Normal 7 3 2 2 2" xfId="618"/>
    <cellStyle name="Normal 7 3 2 2 2 2" xfId="1230"/>
    <cellStyle name="Normal 7 3 2 2 2 2 2" xfId="2443"/>
    <cellStyle name="Normal 7 3 2 2 2 3" xfId="1837"/>
    <cellStyle name="Normal 7 3 2 2 3" xfId="927"/>
    <cellStyle name="Normal 7 3 2 2 3 2" xfId="2141"/>
    <cellStyle name="Normal 7 3 2 2 4" xfId="1535"/>
    <cellStyle name="Normal 7 3 2 3" xfId="472"/>
    <cellStyle name="Normal 7 3 2 3 2" xfId="1086"/>
    <cellStyle name="Normal 7 3 2 3 2 2" xfId="2299"/>
    <cellStyle name="Normal 7 3 2 3 3" xfId="1693"/>
    <cellStyle name="Normal 7 3 2 4" xfId="782"/>
    <cellStyle name="Normal 7 3 2 4 2" xfId="1997"/>
    <cellStyle name="Normal 7 3 2 5" xfId="1391"/>
    <cellStyle name="Normal 7 3 3" xfId="241"/>
    <cellStyle name="Normal 7 3 3 2" xfId="549"/>
    <cellStyle name="Normal 7 3 3 2 2" xfId="1162"/>
    <cellStyle name="Normal 7 3 3 2 2 2" xfId="2375"/>
    <cellStyle name="Normal 7 3 3 2 3" xfId="1769"/>
    <cellStyle name="Normal 7 3 3 3" xfId="859"/>
    <cellStyle name="Normal 7 3 3 3 2" xfId="2073"/>
    <cellStyle name="Normal 7 3 3 4" xfId="1467"/>
    <cellStyle name="Normal 7 3 4" xfId="403"/>
    <cellStyle name="Normal 7 3 4 2" xfId="1018"/>
    <cellStyle name="Normal 7 3 4 2 2" xfId="2231"/>
    <cellStyle name="Normal 7 3 4 3" xfId="1625"/>
    <cellStyle name="Normal 7 3 5" xfId="714"/>
    <cellStyle name="Normal 7 3 5 2" xfId="1929"/>
    <cellStyle name="Normal 7 3 6" xfId="1323"/>
    <cellStyle name="Normal 7 4" xfId="139"/>
    <cellStyle name="Normal 7 4 2" xfId="298"/>
    <cellStyle name="Normal 7 4 2 2" xfId="606"/>
    <cellStyle name="Normal 7 4 2 2 2" xfId="1218"/>
    <cellStyle name="Normal 7 4 2 2 2 2" xfId="2431"/>
    <cellStyle name="Normal 7 4 2 2 3" xfId="1825"/>
    <cellStyle name="Normal 7 4 2 3" xfId="915"/>
    <cellStyle name="Normal 7 4 2 3 2" xfId="2129"/>
    <cellStyle name="Normal 7 4 2 4" xfId="1523"/>
    <cellStyle name="Normal 7 4 3" xfId="460"/>
    <cellStyle name="Normal 7 4 3 2" xfId="1074"/>
    <cellStyle name="Normal 7 4 3 2 2" xfId="2287"/>
    <cellStyle name="Normal 7 4 3 3" xfId="1681"/>
    <cellStyle name="Normal 7 4 4" xfId="770"/>
    <cellStyle name="Normal 7 4 4 2" xfId="1985"/>
    <cellStyle name="Normal 7 4 5" xfId="1379"/>
    <cellStyle name="Normal 7 5" xfId="206"/>
    <cellStyle name="Normal 7 5 2" xfId="515"/>
    <cellStyle name="Normal 7 5 2 2" xfId="1128"/>
    <cellStyle name="Normal 7 5 2 2 2" xfId="2341"/>
    <cellStyle name="Normal 7 5 2 3" xfId="1735"/>
    <cellStyle name="Normal 7 5 3" xfId="825"/>
    <cellStyle name="Normal 7 5 3 2" xfId="2039"/>
    <cellStyle name="Normal 7 5 4" xfId="1433"/>
    <cellStyle name="Normal 7 6" xfId="368"/>
    <cellStyle name="Normal 7 6 2" xfId="984"/>
    <cellStyle name="Normal 7 6 2 2" xfId="2197"/>
    <cellStyle name="Normal 7 6 3" xfId="1591"/>
    <cellStyle name="Normal 7 7" xfId="679"/>
    <cellStyle name="Normal 7 7 2" xfId="1894"/>
    <cellStyle name="Normal 7 8" xfId="1289"/>
    <cellStyle name="Normal 7 9" xfId="2749"/>
    <cellStyle name="Normal 8" xfId="40"/>
    <cellStyle name="Normal 8 10" xfId="2628"/>
    <cellStyle name="Normal 8 2" xfId="56"/>
    <cellStyle name="Normal 8 2 2" xfId="93"/>
    <cellStyle name="Normal 8 2 2 2" xfId="163"/>
    <cellStyle name="Normal 8 2 2 2 2" xfId="322"/>
    <cellStyle name="Normal 8 2 2 2 2 2" xfId="630"/>
    <cellStyle name="Normal 8 2 2 2 2 2 2" xfId="1242"/>
    <cellStyle name="Normal 8 2 2 2 2 2 2 2" xfId="2455"/>
    <cellStyle name="Normal 8 2 2 2 2 2 3" xfId="1849"/>
    <cellStyle name="Normal 8 2 2 2 2 3" xfId="939"/>
    <cellStyle name="Normal 8 2 2 2 2 3 2" xfId="2153"/>
    <cellStyle name="Normal 8 2 2 2 2 4" xfId="1547"/>
    <cellStyle name="Normal 8 2 2 2 3" xfId="484"/>
    <cellStyle name="Normal 8 2 2 2 3 2" xfId="1098"/>
    <cellStyle name="Normal 8 2 2 2 3 2 2" xfId="2311"/>
    <cellStyle name="Normal 8 2 2 2 3 3" xfId="1705"/>
    <cellStyle name="Normal 8 2 2 2 4" xfId="794"/>
    <cellStyle name="Normal 8 2 2 2 4 2" xfId="2009"/>
    <cellStyle name="Normal 8 2 2 2 5" xfId="1403"/>
    <cellStyle name="Normal 8 2 2 3" xfId="253"/>
    <cellStyle name="Normal 8 2 2 3 2" xfId="561"/>
    <cellStyle name="Normal 8 2 2 3 2 2" xfId="1174"/>
    <cellStyle name="Normal 8 2 2 3 2 2 2" xfId="2387"/>
    <cellStyle name="Normal 8 2 2 3 2 3" xfId="1781"/>
    <cellStyle name="Normal 8 2 2 3 3" xfId="871"/>
    <cellStyle name="Normal 8 2 2 3 3 2" xfId="2085"/>
    <cellStyle name="Normal 8 2 2 3 4" xfId="1479"/>
    <cellStyle name="Normal 8 2 2 4" xfId="415"/>
    <cellStyle name="Normal 8 2 2 4 2" xfId="1030"/>
    <cellStyle name="Normal 8 2 2 4 2 2" xfId="2243"/>
    <cellStyle name="Normal 8 2 2 4 3" xfId="1637"/>
    <cellStyle name="Normal 8 2 2 5" xfId="726"/>
    <cellStyle name="Normal 8 2 2 5 2" xfId="1941"/>
    <cellStyle name="Normal 8 2 2 6" xfId="1335"/>
    <cellStyle name="Normal 8 2 3" xfId="142"/>
    <cellStyle name="Normal 8 2 3 2" xfId="301"/>
    <cellStyle name="Normal 8 2 3 2 2" xfId="609"/>
    <cellStyle name="Normal 8 2 3 2 2 2" xfId="1221"/>
    <cellStyle name="Normal 8 2 3 2 2 2 2" xfId="2434"/>
    <cellStyle name="Normal 8 2 3 2 2 3" xfId="1828"/>
    <cellStyle name="Normal 8 2 3 2 3" xfId="918"/>
    <cellStyle name="Normal 8 2 3 2 3 2" xfId="2132"/>
    <cellStyle name="Normal 8 2 3 2 4" xfId="1526"/>
    <cellStyle name="Normal 8 2 3 3" xfId="463"/>
    <cellStyle name="Normal 8 2 3 3 2" xfId="1077"/>
    <cellStyle name="Normal 8 2 3 3 2 2" xfId="2290"/>
    <cellStyle name="Normal 8 2 3 3 3" xfId="1684"/>
    <cellStyle name="Normal 8 2 3 4" xfId="773"/>
    <cellStyle name="Normal 8 2 3 4 2" xfId="1988"/>
    <cellStyle name="Normal 8 2 3 5" xfId="1382"/>
    <cellStyle name="Normal 8 2 4" xfId="218"/>
    <cellStyle name="Normal 8 2 4 2" xfId="527"/>
    <cellStyle name="Normal 8 2 4 2 2" xfId="1140"/>
    <cellStyle name="Normal 8 2 4 2 2 2" xfId="2353"/>
    <cellStyle name="Normal 8 2 4 2 3" xfId="1747"/>
    <cellStyle name="Normal 8 2 4 3" xfId="837"/>
    <cellStyle name="Normal 8 2 4 3 2" xfId="2051"/>
    <cellStyle name="Normal 8 2 4 4" xfId="1445"/>
    <cellStyle name="Normal 8 2 5" xfId="380"/>
    <cellStyle name="Normal 8 2 5 2" xfId="996"/>
    <cellStyle name="Normal 8 2 5 2 2" xfId="2209"/>
    <cellStyle name="Normal 8 2 5 3" xfId="1603"/>
    <cellStyle name="Normal 8 2 6" xfId="691"/>
    <cellStyle name="Normal 8 2 6 2" xfId="1906"/>
    <cellStyle name="Normal 8 2 7" xfId="1301"/>
    <cellStyle name="Normal 8 3" xfId="80"/>
    <cellStyle name="Normal 8 3 2" xfId="150"/>
    <cellStyle name="Normal 8 3 2 2" xfId="309"/>
    <cellStyle name="Normal 8 3 2 2 2" xfId="617"/>
    <cellStyle name="Normal 8 3 2 2 2 2" xfId="1229"/>
    <cellStyle name="Normal 8 3 2 2 2 2 2" xfId="2442"/>
    <cellStyle name="Normal 8 3 2 2 2 3" xfId="1836"/>
    <cellStyle name="Normal 8 3 2 2 3" xfId="926"/>
    <cellStyle name="Normal 8 3 2 2 3 2" xfId="2140"/>
    <cellStyle name="Normal 8 3 2 2 4" xfId="1534"/>
    <cellStyle name="Normal 8 3 2 3" xfId="471"/>
    <cellStyle name="Normal 8 3 2 3 2" xfId="1085"/>
    <cellStyle name="Normal 8 3 2 3 2 2" xfId="2298"/>
    <cellStyle name="Normal 8 3 2 3 3" xfId="1692"/>
    <cellStyle name="Normal 8 3 2 4" xfId="781"/>
    <cellStyle name="Normal 8 3 2 4 2" xfId="1996"/>
    <cellStyle name="Normal 8 3 2 5" xfId="1390"/>
    <cellStyle name="Normal 8 3 3" xfId="240"/>
    <cellStyle name="Normal 8 3 3 2" xfId="548"/>
    <cellStyle name="Normal 8 3 3 2 2" xfId="1161"/>
    <cellStyle name="Normal 8 3 3 2 2 2" xfId="2374"/>
    <cellStyle name="Normal 8 3 3 2 3" xfId="1768"/>
    <cellStyle name="Normal 8 3 3 3" xfId="858"/>
    <cellStyle name="Normal 8 3 3 3 2" xfId="2072"/>
    <cellStyle name="Normal 8 3 3 4" xfId="1466"/>
    <cellStyle name="Normal 8 3 4" xfId="402"/>
    <cellStyle name="Normal 8 3 4 2" xfId="1017"/>
    <cellStyle name="Normal 8 3 4 2 2" xfId="2230"/>
    <cellStyle name="Normal 8 3 4 3" xfId="1624"/>
    <cellStyle name="Normal 8 3 5" xfId="713"/>
    <cellStyle name="Normal 8 3 5 2" xfId="1928"/>
    <cellStyle name="Normal 8 3 6" xfId="1322"/>
    <cellStyle name="Normal 8 4" xfId="141"/>
    <cellStyle name="Normal 8 4 2" xfId="300"/>
    <cellStyle name="Normal 8 4 2 2" xfId="608"/>
    <cellStyle name="Normal 8 4 2 2 2" xfId="1220"/>
    <cellStyle name="Normal 8 4 2 2 2 2" xfId="2433"/>
    <cellStyle name="Normal 8 4 2 2 3" xfId="1827"/>
    <cellStyle name="Normal 8 4 2 3" xfId="917"/>
    <cellStyle name="Normal 8 4 2 3 2" xfId="2131"/>
    <cellStyle name="Normal 8 4 2 4" xfId="1525"/>
    <cellStyle name="Normal 8 4 3" xfId="462"/>
    <cellStyle name="Normal 8 4 3 2" xfId="1076"/>
    <cellStyle name="Normal 8 4 3 2 2" xfId="2289"/>
    <cellStyle name="Normal 8 4 3 3" xfId="1683"/>
    <cellStyle name="Normal 8 4 4" xfId="772"/>
    <cellStyle name="Normal 8 4 4 2" xfId="1987"/>
    <cellStyle name="Normal 8 4 5" xfId="1381"/>
    <cellStyle name="Normal 8 5" xfId="205"/>
    <cellStyle name="Normal 8 5 2" xfId="514"/>
    <cellStyle name="Normal 8 5 2 2" xfId="1127"/>
    <cellStyle name="Normal 8 5 2 2 2" xfId="2340"/>
    <cellStyle name="Normal 8 5 2 3" xfId="1734"/>
    <cellStyle name="Normal 8 5 3" xfId="824"/>
    <cellStyle name="Normal 8 5 3 2" xfId="2038"/>
    <cellStyle name="Normal 8 5 4" xfId="1432"/>
    <cellStyle name="Normal 8 6" xfId="367"/>
    <cellStyle name="Normal 8 6 2" xfId="983"/>
    <cellStyle name="Normal 8 6 2 2" xfId="2196"/>
    <cellStyle name="Normal 8 6 3" xfId="1590"/>
    <cellStyle name="Normal 8 7" xfId="678"/>
    <cellStyle name="Normal 8 7 2" xfId="1893"/>
    <cellStyle name="Normal 8 8" xfId="1288"/>
    <cellStyle name="Normal 8 9" xfId="2748"/>
    <cellStyle name="Normal 9" xfId="42"/>
    <cellStyle name="Normal 9 2" xfId="58"/>
    <cellStyle name="Normal 9 2 2" xfId="95"/>
    <cellStyle name="Normal 9 2 2 2" xfId="165"/>
    <cellStyle name="Normal 9 2 2 2 2" xfId="324"/>
    <cellStyle name="Normal 9 2 2 2 2 2" xfId="632"/>
    <cellStyle name="Normal 9 2 2 2 2 2 2" xfId="1244"/>
    <cellStyle name="Normal 9 2 2 2 2 2 2 2" xfId="2457"/>
    <cellStyle name="Normal 9 2 2 2 2 2 3" xfId="1851"/>
    <cellStyle name="Normal 9 2 2 2 2 3" xfId="941"/>
    <cellStyle name="Normal 9 2 2 2 2 3 2" xfId="2155"/>
    <cellStyle name="Normal 9 2 2 2 2 4" xfId="1549"/>
    <cellStyle name="Normal 9 2 2 2 3" xfId="486"/>
    <cellStyle name="Normal 9 2 2 2 3 2" xfId="1100"/>
    <cellStyle name="Normal 9 2 2 2 3 2 2" xfId="2313"/>
    <cellStyle name="Normal 9 2 2 2 3 3" xfId="1707"/>
    <cellStyle name="Normal 9 2 2 2 4" xfId="796"/>
    <cellStyle name="Normal 9 2 2 2 4 2" xfId="2011"/>
    <cellStyle name="Normal 9 2 2 2 5" xfId="1405"/>
    <cellStyle name="Normal 9 2 2 3" xfId="255"/>
    <cellStyle name="Normal 9 2 2 3 2" xfId="563"/>
    <cellStyle name="Normal 9 2 2 3 2 2" xfId="1176"/>
    <cellStyle name="Normal 9 2 2 3 2 2 2" xfId="2389"/>
    <cellStyle name="Normal 9 2 2 3 2 3" xfId="1783"/>
    <cellStyle name="Normal 9 2 2 3 3" xfId="873"/>
    <cellStyle name="Normal 9 2 2 3 3 2" xfId="2087"/>
    <cellStyle name="Normal 9 2 2 3 4" xfId="1481"/>
    <cellStyle name="Normal 9 2 2 4" xfId="417"/>
    <cellStyle name="Normal 9 2 2 4 2" xfId="1032"/>
    <cellStyle name="Normal 9 2 2 4 2 2" xfId="2245"/>
    <cellStyle name="Normal 9 2 2 4 3" xfId="1639"/>
    <cellStyle name="Normal 9 2 2 5" xfId="728"/>
    <cellStyle name="Normal 9 2 2 5 2" xfId="1943"/>
    <cellStyle name="Normal 9 2 2 6" xfId="1337"/>
    <cellStyle name="Normal 9 2 3" xfId="144"/>
    <cellStyle name="Normal 9 2 3 2" xfId="303"/>
    <cellStyle name="Normal 9 2 3 2 2" xfId="611"/>
    <cellStyle name="Normal 9 2 3 2 2 2" xfId="1223"/>
    <cellStyle name="Normal 9 2 3 2 2 2 2" xfId="2436"/>
    <cellStyle name="Normal 9 2 3 2 2 3" xfId="1830"/>
    <cellStyle name="Normal 9 2 3 2 3" xfId="920"/>
    <cellStyle name="Normal 9 2 3 2 3 2" xfId="2134"/>
    <cellStyle name="Normal 9 2 3 2 4" xfId="1528"/>
    <cellStyle name="Normal 9 2 3 3" xfId="465"/>
    <cellStyle name="Normal 9 2 3 3 2" xfId="1079"/>
    <cellStyle name="Normal 9 2 3 3 2 2" xfId="2292"/>
    <cellStyle name="Normal 9 2 3 3 3" xfId="1686"/>
    <cellStyle name="Normal 9 2 3 4" xfId="775"/>
    <cellStyle name="Normal 9 2 3 4 2" xfId="1990"/>
    <cellStyle name="Normal 9 2 3 5" xfId="1384"/>
    <cellStyle name="Normal 9 2 4" xfId="220"/>
    <cellStyle name="Normal 9 2 4 2" xfId="529"/>
    <cellStyle name="Normal 9 2 4 2 2" xfId="1142"/>
    <cellStyle name="Normal 9 2 4 2 2 2" xfId="2355"/>
    <cellStyle name="Normal 9 2 4 2 3" xfId="1749"/>
    <cellStyle name="Normal 9 2 4 3" xfId="839"/>
    <cellStyle name="Normal 9 2 4 3 2" xfId="2053"/>
    <cellStyle name="Normal 9 2 4 4" xfId="1447"/>
    <cellStyle name="Normal 9 2 5" xfId="382"/>
    <cellStyle name="Normal 9 2 5 2" xfId="998"/>
    <cellStyle name="Normal 9 2 5 2 2" xfId="2211"/>
    <cellStyle name="Normal 9 2 5 3" xfId="1605"/>
    <cellStyle name="Normal 9 2 6" xfId="693"/>
    <cellStyle name="Normal 9 2 6 2" xfId="1908"/>
    <cellStyle name="Normal 9 2 7" xfId="1303"/>
    <cellStyle name="Normal 9 3" xfId="82"/>
    <cellStyle name="Normal 9 3 2" xfId="152"/>
    <cellStyle name="Normal 9 3 2 2" xfId="311"/>
    <cellStyle name="Normal 9 3 2 2 2" xfId="619"/>
    <cellStyle name="Normal 9 3 2 2 2 2" xfId="1231"/>
    <cellStyle name="Normal 9 3 2 2 2 2 2" xfId="2444"/>
    <cellStyle name="Normal 9 3 2 2 2 3" xfId="1838"/>
    <cellStyle name="Normal 9 3 2 2 3" xfId="928"/>
    <cellStyle name="Normal 9 3 2 2 3 2" xfId="2142"/>
    <cellStyle name="Normal 9 3 2 2 4" xfId="1536"/>
    <cellStyle name="Normal 9 3 2 3" xfId="473"/>
    <cellStyle name="Normal 9 3 2 3 2" xfId="1087"/>
    <cellStyle name="Normal 9 3 2 3 2 2" xfId="2300"/>
    <cellStyle name="Normal 9 3 2 3 3" xfId="1694"/>
    <cellStyle name="Normal 9 3 2 4" xfId="783"/>
    <cellStyle name="Normal 9 3 2 4 2" xfId="1998"/>
    <cellStyle name="Normal 9 3 2 5" xfId="1392"/>
    <cellStyle name="Normal 9 3 3" xfId="242"/>
    <cellStyle name="Normal 9 3 3 2" xfId="550"/>
    <cellStyle name="Normal 9 3 3 2 2" xfId="1163"/>
    <cellStyle name="Normal 9 3 3 2 2 2" xfId="2376"/>
    <cellStyle name="Normal 9 3 3 2 3" xfId="1770"/>
    <cellStyle name="Normal 9 3 3 3" xfId="860"/>
    <cellStyle name="Normal 9 3 3 3 2" xfId="2074"/>
    <cellStyle name="Normal 9 3 3 4" xfId="1468"/>
    <cellStyle name="Normal 9 3 4" xfId="404"/>
    <cellStyle name="Normal 9 3 4 2" xfId="1019"/>
    <cellStyle name="Normal 9 3 4 2 2" xfId="2232"/>
    <cellStyle name="Normal 9 3 4 3" xfId="1626"/>
    <cellStyle name="Normal 9 3 5" xfId="715"/>
    <cellStyle name="Normal 9 3 5 2" xfId="1930"/>
    <cellStyle name="Normal 9 3 6" xfId="1324"/>
    <cellStyle name="Normal 9 4" xfId="143"/>
    <cellStyle name="Normal 9 4 2" xfId="302"/>
    <cellStyle name="Normal 9 4 2 2" xfId="610"/>
    <cellStyle name="Normal 9 4 2 2 2" xfId="1222"/>
    <cellStyle name="Normal 9 4 2 2 2 2" xfId="2435"/>
    <cellStyle name="Normal 9 4 2 2 3" xfId="1829"/>
    <cellStyle name="Normal 9 4 2 3" xfId="919"/>
    <cellStyle name="Normal 9 4 2 3 2" xfId="2133"/>
    <cellStyle name="Normal 9 4 2 4" xfId="1527"/>
    <cellStyle name="Normal 9 4 3" xfId="464"/>
    <cellStyle name="Normal 9 4 3 2" xfId="1078"/>
    <cellStyle name="Normal 9 4 3 2 2" xfId="2291"/>
    <cellStyle name="Normal 9 4 3 3" xfId="1685"/>
    <cellStyle name="Normal 9 4 4" xfId="774"/>
    <cellStyle name="Normal 9 4 4 2" xfId="1989"/>
    <cellStyle name="Normal 9 4 5" xfId="1383"/>
    <cellStyle name="Normal 9 5" xfId="207"/>
    <cellStyle name="Normal 9 5 2" xfId="516"/>
    <cellStyle name="Normal 9 5 2 2" xfId="1129"/>
    <cellStyle name="Normal 9 5 2 2 2" xfId="2342"/>
    <cellStyle name="Normal 9 5 2 3" xfId="1736"/>
    <cellStyle name="Normal 9 5 3" xfId="826"/>
    <cellStyle name="Normal 9 5 3 2" xfId="2040"/>
    <cellStyle name="Normal 9 5 4" xfId="1434"/>
    <cellStyle name="Normal 9 6" xfId="369"/>
    <cellStyle name="Normal 9 6 2" xfId="985"/>
    <cellStyle name="Normal 9 6 2 2" xfId="2198"/>
    <cellStyle name="Normal 9 6 3" xfId="1592"/>
    <cellStyle name="Normal 9 7" xfId="680"/>
    <cellStyle name="Normal 9 7 2" xfId="1895"/>
    <cellStyle name="Normal 9 8" xfId="1290"/>
    <cellStyle name="Note 2" xfId="2550"/>
    <cellStyle name="Note 2 2" xfId="2688"/>
    <cellStyle name="Note 2 2 2" xfId="2689"/>
    <cellStyle name="Note 2 3" xfId="2972"/>
    <cellStyle name="Note 2 4" xfId="2687"/>
    <cellStyle name="Note 3" xfId="2564"/>
    <cellStyle name="Note 4" xfId="2690"/>
    <cellStyle name="Note 4 2" xfId="2691"/>
    <cellStyle name="Output" xfId="8" builtinId="21" customBuiltin="1"/>
    <cellStyle name="Output 2" xfId="2590"/>
    <cellStyle name="Output 3" xfId="2592"/>
    <cellStyle name="Output 3 2" xfId="2992"/>
    <cellStyle name="Output 3 3" xfId="2692"/>
    <cellStyle name="Output 4" xfId="2739"/>
    <cellStyle name="Percent" xfId="3015" builtinId="5"/>
    <cellStyle name="Percent 2" xfId="2694"/>
    <cellStyle name="Percent 2 2" xfId="2695"/>
    <cellStyle name="Percent 3" xfId="2696"/>
    <cellStyle name="Percent 4" xfId="2740"/>
    <cellStyle name="Percent 5" xfId="2693"/>
    <cellStyle name="Style 1" xfId="193"/>
    <cellStyle name="Style 1 2" xfId="2578"/>
    <cellStyle name="Style 1 2 2" xfId="2697"/>
    <cellStyle name="Style 1 3" xfId="2626"/>
    <cellStyle name="Style 1 3 2" xfId="2742"/>
    <cellStyle name="Style 1 4" xfId="2698"/>
    <cellStyle name="Style 1 4 2" xfId="2741"/>
    <cellStyle name="Title 2" xfId="2533"/>
    <cellStyle name="Title 3" xfId="2539"/>
    <cellStyle name="Title 3 2" xfId="2965"/>
    <cellStyle name="Title 3 3" xfId="2700"/>
    <cellStyle name="Title 4" xfId="2699"/>
    <cellStyle name="Total" xfId="14" builtinId="25" customBuiltin="1"/>
    <cellStyle name="Total 2" xfId="2572"/>
    <cellStyle name="Total 3" xfId="2548"/>
    <cellStyle name="Total 3 2" xfId="2970"/>
    <cellStyle name="Total 3 3" xfId="2701"/>
    <cellStyle name="Total 4" xfId="2743"/>
    <cellStyle name="Warning Text" xfId="12" builtinId="11" customBuiltin="1"/>
    <cellStyle name="Warning Text 2" xfId="2557"/>
    <cellStyle name="Warning Text 3" xfId="2506"/>
    <cellStyle name="Warning Text 3 2" xfId="2945"/>
    <cellStyle name="Warning Text 3 3" xfId="2702"/>
    <cellStyle name="Warning Text 4" xfId="2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17/18 collected Entry Reveue per sector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Exit!$B$29:$B$33</c:f>
              <c:strCache>
                <c:ptCount val="5"/>
                <c:pt idx="0">
                  <c:v>Gas Distribution Network</c:v>
                </c:pt>
                <c:pt idx="1">
                  <c:v>POWER STATION</c:v>
                </c:pt>
                <c:pt idx="2">
                  <c:v>STORAGE SITE</c:v>
                </c:pt>
                <c:pt idx="3">
                  <c:v>INTERCONNECTOR</c:v>
                </c:pt>
                <c:pt idx="4">
                  <c:v>INDUSTRIAL</c:v>
                </c:pt>
              </c:strCache>
            </c:strRef>
          </c:cat>
          <c:val>
            <c:numRef>
              <c:f>Exit!$C$29:$C$33</c:f>
              <c:numCache>
                <c:formatCode>"£"#,##0</c:formatCode>
                <c:ptCount val="5"/>
                <c:pt idx="0">
                  <c:v>302914454.61194623</c:v>
                </c:pt>
                <c:pt idx="1">
                  <c:v>21873910.558492001</c:v>
                </c:pt>
                <c:pt idx="2">
                  <c:v>20737522.823686998</c:v>
                </c:pt>
                <c:pt idx="3">
                  <c:v>1405435.1848669997</c:v>
                </c:pt>
                <c:pt idx="4">
                  <c:v>4934404.2292480003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8-41D6-9535-DED33FAE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18/19</a:t>
            </a:r>
            <a:r>
              <a:rPr lang="en-US" baseline="0"/>
              <a:t> collected Entry Reveue per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Exit!$B$29:$B$33</c:f>
              <c:strCache>
                <c:ptCount val="5"/>
                <c:pt idx="0">
                  <c:v>Gas Distribution Network</c:v>
                </c:pt>
                <c:pt idx="1">
                  <c:v>POWER STATION</c:v>
                </c:pt>
                <c:pt idx="2">
                  <c:v>STORAGE SITE</c:v>
                </c:pt>
                <c:pt idx="3">
                  <c:v>INTERCONNECTOR</c:v>
                </c:pt>
                <c:pt idx="4">
                  <c:v>INDUSTRIAL</c:v>
                </c:pt>
              </c:strCache>
            </c:strRef>
          </c:cat>
          <c:val>
            <c:numRef>
              <c:f>Exit!$D$29:$D$33</c:f>
              <c:numCache>
                <c:formatCode>"£"#,##0</c:formatCode>
                <c:ptCount val="5"/>
                <c:pt idx="0">
                  <c:v>225175582.44590053</c:v>
                </c:pt>
                <c:pt idx="1">
                  <c:v>62676135.990766503</c:v>
                </c:pt>
                <c:pt idx="2">
                  <c:v>10004819.695454372</c:v>
                </c:pt>
                <c:pt idx="3">
                  <c:v>20441285.300710458</c:v>
                </c:pt>
                <c:pt idx="4">
                  <c:v>10480600.697585713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A-4082-8667-933FBA4861E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Exit!$B$29:$B$33</c:f>
              <c:strCache>
                <c:ptCount val="5"/>
                <c:pt idx="0">
                  <c:v>Gas Distribution Network</c:v>
                </c:pt>
                <c:pt idx="1">
                  <c:v>POWER STATION</c:v>
                </c:pt>
                <c:pt idx="2">
                  <c:v>STORAGE SITE</c:v>
                </c:pt>
                <c:pt idx="3">
                  <c:v>INTERCONNECTOR</c:v>
                </c:pt>
                <c:pt idx="4">
                  <c:v>INDUSTRIAL</c:v>
                </c:pt>
              </c:strCache>
            </c:strRef>
          </c:cat>
          <c:val>
            <c:numRef>
              <c:f>Exit!$D$29:$D$33</c:f>
              <c:numCache>
                <c:formatCode>"£"#,##0</c:formatCode>
                <c:ptCount val="5"/>
                <c:pt idx="0">
                  <c:v>225175582.44590053</c:v>
                </c:pt>
                <c:pt idx="1">
                  <c:v>62676135.990766503</c:v>
                </c:pt>
                <c:pt idx="2">
                  <c:v>10004819.695454372</c:v>
                </c:pt>
                <c:pt idx="3">
                  <c:v>20441285.300710458</c:v>
                </c:pt>
                <c:pt idx="4">
                  <c:v>10480600.697585713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A-4082-8667-933FBA48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Entry!$C$4</c:f>
              <c:strCache>
                <c:ptCount val="1"/>
                <c:pt idx="0">
                  <c:v>Mod 678 Calculated Entry Capacity Revenue (Based on Booking Scenario)
(£) for 01-Oct-2018 to 30-Sep-2019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Entry!$B$5:$B$12</c:f>
              <c:strCache>
                <c:ptCount val="8"/>
                <c:pt idx="0">
                  <c:v>STORAGE SITE</c:v>
                </c:pt>
                <c:pt idx="1">
                  <c:v>INTERCONNECTION POINT</c:v>
                </c:pt>
                <c:pt idx="2">
                  <c:v>BEACH TERMINAL</c:v>
                </c:pt>
                <c:pt idx="3">
                  <c:v>ONSHORE FIELD</c:v>
                </c:pt>
                <c:pt idx="4">
                  <c:v>LNG IMPORTATION TERMINAL</c:v>
                </c:pt>
                <c:pt idx="5">
                  <c:v>BIOMETHANE PLANT</c:v>
                </c:pt>
                <c:pt idx="6">
                  <c:v>Existing Contracts (all sites)</c:v>
                </c:pt>
                <c:pt idx="7">
                  <c:v>Total</c:v>
                </c:pt>
              </c:strCache>
            </c:strRef>
          </c:cat>
          <c:val>
            <c:numRef>
              <c:f>Entry!$C$5:$C$12</c:f>
              <c:numCache>
                <c:formatCode>"£"#,##0.00</c:formatCode>
                <c:ptCount val="8"/>
                <c:pt idx="0">
                  <c:v>2638692.6900627241</c:v>
                </c:pt>
                <c:pt idx="1">
                  <c:v>14574771.521452969</c:v>
                </c:pt>
                <c:pt idx="2">
                  <c:v>240205272.8388752</c:v>
                </c:pt>
                <c:pt idx="3">
                  <c:v>1840567.208317304</c:v>
                </c:pt>
                <c:pt idx="4">
                  <c:v>25330.195945008785</c:v>
                </c:pt>
                <c:pt idx="5">
                  <c:v>0</c:v>
                </c:pt>
                <c:pt idx="6">
                  <c:v>69493789.791441008</c:v>
                </c:pt>
                <c:pt idx="7">
                  <c:v>328778424.24609423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2-4507-A8FF-3F91AD0F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Entry!$C$41</c:f>
              <c:strCache>
                <c:ptCount val="1"/>
                <c:pt idx="0">
                  <c:v>17/18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Entry!$B$42:$B$47</c:f>
              <c:strCache>
                <c:ptCount val="6"/>
                <c:pt idx="0">
                  <c:v>BEACH TERMINAL</c:v>
                </c:pt>
                <c:pt idx="1">
                  <c:v>INTERCONNECTION POINT</c:v>
                </c:pt>
                <c:pt idx="2">
                  <c:v>LNG IMPORTATION TERMINAL</c:v>
                </c:pt>
                <c:pt idx="3">
                  <c:v>ONSHORE FIELD</c:v>
                </c:pt>
                <c:pt idx="4">
                  <c:v>STORAGE SITE</c:v>
                </c:pt>
                <c:pt idx="5">
                  <c:v>Total</c:v>
                </c:pt>
              </c:strCache>
            </c:strRef>
          </c:cat>
          <c:val>
            <c:numRef>
              <c:f>Entry!$C$42:$C$47</c:f>
              <c:numCache>
                <c:formatCode>_-"£"* #,##0_-;\-"£"* #,##0_-;_-"£"* "-"??_-;_-@_-</c:formatCode>
                <c:ptCount val="6"/>
                <c:pt idx="0">
                  <c:v>299135217.07277191</c:v>
                </c:pt>
                <c:pt idx="1">
                  <c:v>46727861.103462115</c:v>
                </c:pt>
                <c:pt idx="2">
                  <c:v>24290385.98168971</c:v>
                </c:pt>
                <c:pt idx="3">
                  <c:v>725842.6352049124</c:v>
                </c:pt>
                <c:pt idx="4">
                  <c:v>10806180.15</c:v>
                </c:pt>
                <c:pt idx="5">
                  <c:v>381685486.94312859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C-47BC-92B3-64F25BE5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17/18 collected Entry Revenue per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Entry!$C$49</c:f>
              <c:strCache>
                <c:ptCount val="1"/>
                <c:pt idx="0">
                  <c:v>17/18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Entry!$B$50:$B$55</c:f>
              <c:strCache>
                <c:ptCount val="6"/>
                <c:pt idx="0">
                  <c:v>STORAGE SITE</c:v>
                </c:pt>
                <c:pt idx="1">
                  <c:v>INTERCONNECTION POINT</c:v>
                </c:pt>
                <c:pt idx="2">
                  <c:v>BEACH TERMINAL</c:v>
                </c:pt>
                <c:pt idx="3">
                  <c:v>ONSHORE FIELD</c:v>
                </c:pt>
                <c:pt idx="4">
                  <c:v>LNG IMPORTATION TERMINAL</c:v>
                </c:pt>
                <c:pt idx="5">
                  <c:v>BIOMETHANE PLANT</c:v>
                </c:pt>
              </c:strCache>
            </c:strRef>
          </c:cat>
          <c:val>
            <c:numRef>
              <c:f>Entry!$C$50:$C$55</c:f>
              <c:numCache>
                <c:formatCode>_-"£"* #,##0_-;\-"£"* #,##0_-;_-"£"* "-"??_-;_-@_-</c:formatCode>
                <c:ptCount val="6"/>
                <c:pt idx="0">
                  <c:v>10806180.15</c:v>
                </c:pt>
                <c:pt idx="1">
                  <c:v>46727861.103462115</c:v>
                </c:pt>
                <c:pt idx="2">
                  <c:v>299135217.07277191</c:v>
                </c:pt>
                <c:pt idx="3">
                  <c:v>725842.6352049124</c:v>
                </c:pt>
                <c:pt idx="4">
                  <c:v>24290385.98168971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1-47A2-B972-6F2F814C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18/19 collected</a:t>
            </a:r>
            <a:r>
              <a:rPr lang="en-US" baseline="0"/>
              <a:t> Entry Revenue per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Entry!$D$49</c:f>
              <c:strCache>
                <c:ptCount val="1"/>
                <c:pt idx="0">
                  <c:v>18/19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Entry!$B$50:$B$56</c:f>
              <c:strCache>
                <c:ptCount val="7"/>
                <c:pt idx="0">
                  <c:v>STORAGE SITE</c:v>
                </c:pt>
                <c:pt idx="1">
                  <c:v>INTERCONNECTION POINT</c:v>
                </c:pt>
                <c:pt idx="2">
                  <c:v>BEACH TERMINAL</c:v>
                </c:pt>
                <c:pt idx="3">
                  <c:v>ONSHORE FIELD</c:v>
                </c:pt>
                <c:pt idx="4">
                  <c:v>LNG IMPORTATION TERMINAL</c:v>
                </c:pt>
                <c:pt idx="5">
                  <c:v>BIOMETHANE PLANT</c:v>
                </c:pt>
                <c:pt idx="6">
                  <c:v>Existing Contracts (all sites)</c:v>
                </c:pt>
              </c:strCache>
            </c:strRef>
          </c:cat>
          <c:val>
            <c:numRef>
              <c:f>Entry!$D$50:$D$56</c:f>
              <c:numCache>
                <c:formatCode>"£"#,##0</c:formatCode>
                <c:ptCount val="7"/>
                <c:pt idx="0">
                  <c:v>2638692.6900627241</c:v>
                </c:pt>
                <c:pt idx="1">
                  <c:v>14574771.521452969</c:v>
                </c:pt>
                <c:pt idx="2">
                  <c:v>240205272.8388752</c:v>
                </c:pt>
                <c:pt idx="3">
                  <c:v>1840567.208317304</c:v>
                </c:pt>
                <c:pt idx="4">
                  <c:v>25330.195945008785</c:v>
                </c:pt>
                <c:pt idx="5">
                  <c:v>0</c:v>
                </c:pt>
                <c:pt idx="6">
                  <c:v>69493789.791441008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F-4274-99B8-0E87D33AE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56</xdr:row>
      <xdr:rowOff>61912</xdr:rowOff>
    </xdr:from>
    <xdr:to>
      <xdr:col>3</xdr:col>
      <xdr:colOff>1590675</xdr:colOff>
      <xdr:row>70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E1C477-914C-40BE-BD57-92F17A471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1638300</xdr:colOff>
      <xdr:row>56</xdr:row>
      <xdr:rowOff>14287</xdr:rowOff>
    </xdr:from>
    <xdr:to>
      <xdr:col>6</xdr:col>
      <xdr:colOff>1152525</xdr:colOff>
      <xdr:row>70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FD4E29-AF08-4755-9A62-F25BE798F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7</xdr:row>
      <xdr:rowOff>119062</xdr:rowOff>
    </xdr:from>
    <xdr:to>
      <xdr:col>7</xdr:col>
      <xdr:colOff>1266825</xdr:colOff>
      <xdr:row>21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444FDF-7B0B-4A5A-80E4-DF740DC50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37</xdr:row>
      <xdr:rowOff>76199</xdr:rowOff>
    </xdr:from>
    <xdr:to>
      <xdr:col>16</xdr:col>
      <xdr:colOff>447675</xdr:colOff>
      <xdr:row>51</xdr:row>
      <xdr:rowOff>109536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F64235-A065-4C63-BF2F-1942428D7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58</xdr:row>
      <xdr:rowOff>109537</xdr:rowOff>
    </xdr:from>
    <xdr:to>
      <xdr:col>3</xdr:col>
      <xdr:colOff>1295400</xdr:colOff>
      <xdr:row>72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EE4511-98F5-4810-B354-A30DF6997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1390650</xdr:colOff>
      <xdr:row>58</xdr:row>
      <xdr:rowOff>61912</xdr:rowOff>
    </xdr:from>
    <xdr:to>
      <xdr:col>6</xdr:col>
      <xdr:colOff>904875</xdr:colOff>
      <xdr:row>72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2B023D-5921-44F6-B512-8213E5181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29"/>
  <sheetViews>
    <sheetView workbookViewId="0">
      <selection activeCell="H11" sqref="C2:H11"/>
    </sheetView>
  </sheetViews>
  <sheetFormatPr defaultRowHeight="15" x14ac:dyDescent="0.25"/>
  <cols>
    <col min="3" max="3" width="27.7109375" bestFit="1" customWidth="1"/>
    <col min="4" max="4" width="16.28515625" bestFit="1" customWidth="1"/>
    <col min="5" max="5" width="19.5703125" bestFit="1" customWidth="1"/>
    <col min="6" max="6" width="19.5703125" style="15" customWidth="1"/>
    <col min="7" max="7" width="10.5703125" bestFit="1" customWidth="1"/>
    <col min="8" max="8" width="13.7109375" bestFit="1" customWidth="1"/>
  </cols>
  <sheetData>
    <row r="1" spans="3:8" s="15" customFormat="1" ht="15.75" thickBot="1" x14ac:dyDescent="0.3"/>
    <row r="2" spans="3:8" x14ac:dyDescent="0.25">
      <c r="D2" s="12" t="s">
        <v>27</v>
      </c>
      <c r="E2" s="12" t="s">
        <v>26</v>
      </c>
      <c r="F2" s="12" t="s">
        <v>27</v>
      </c>
    </row>
    <row r="3" spans="3:8" x14ac:dyDescent="0.25">
      <c r="D3" s="11" t="s">
        <v>19</v>
      </c>
      <c r="E3" s="11" t="s">
        <v>20</v>
      </c>
      <c r="F3" s="11" t="s">
        <v>19</v>
      </c>
    </row>
    <row r="4" spans="3:8" ht="15.75" thickBot="1" x14ac:dyDescent="0.3">
      <c r="D4" s="11" t="s">
        <v>5</v>
      </c>
      <c r="E4" s="11" t="s">
        <v>11</v>
      </c>
      <c r="F4" s="11" t="s">
        <v>11</v>
      </c>
    </row>
    <row r="5" spans="3:8" x14ac:dyDescent="0.25">
      <c r="C5" s="7" t="s">
        <v>0</v>
      </c>
      <c r="D5" s="10">
        <v>50910788.652699865</v>
      </c>
      <c r="E5" s="10">
        <v>266748041.80692267</v>
      </c>
      <c r="F5" s="28">
        <v>248224428.42007202</v>
      </c>
      <c r="H5" s="59">
        <f>F5+D5</f>
        <v>299135217.07277191</v>
      </c>
    </row>
    <row r="6" spans="3:8" x14ac:dyDescent="0.25">
      <c r="C6" s="9" t="s">
        <v>1</v>
      </c>
      <c r="D6" s="14">
        <v>6811005.2526492253</v>
      </c>
      <c r="E6" s="14">
        <v>40148456.907017499</v>
      </c>
      <c r="F6" s="29">
        <v>39916855.85081289</v>
      </c>
      <c r="H6" s="59">
        <f t="shared" ref="H6:H9" si="0">F6+D6</f>
        <v>46727861.103462115</v>
      </c>
    </row>
    <row r="7" spans="3:8" x14ac:dyDescent="0.25">
      <c r="C7" s="9" t="s">
        <v>2</v>
      </c>
      <c r="D7" s="14">
        <v>14358755.460000001</v>
      </c>
      <c r="E7" s="14">
        <v>11486370.014970643</v>
      </c>
      <c r="F7" s="29">
        <v>9931630.5216897093</v>
      </c>
      <c r="H7" s="59">
        <f t="shared" si="0"/>
        <v>24290385.98168971</v>
      </c>
    </row>
    <row r="8" spans="3:8" x14ac:dyDescent="0.25">
      <c r="C8" s="9" t="s">
        <v>3</v>
      </c>
      <c r="D8" s="14">
        <v>11531.888070000005</v>
      </c>
      <c r="E8" s="14">
        <v>757819.92961471679</v>
      </c>
      <c r="F8" s="29">
        <v>714310.74713491241</v>
      </c>
      <c r="H8" s="59">
        <f t="shared" si="0"/>
        <v>725842.6352049124</v>
      </c>
    </row>
    <row r="9" spans="3:8" ht="15.75" thickBot="1" x14ac:dyDescent="0.3">
      <c r="C9" s="8" t="s">
        <v>4</v>
      </c>
      <c r="D9" s="13">
        <v>10806180.15</v>
      </c>
      <c r="E9" s="13">
        <v>0</v>
      </c>
      <c r="F9" s="13">
        <v>0</v>
      </c>
      <c r="H9" s="59">
        <f t="shared" si="0"/>
        <v>10806180.15</v>
      </c>
    </row>
    <row r="10" spans="3:8" s="15" customFormat="1" ht="15.75" thickBot="1" x14ac:dyDescent="0.3">
      <c r="C10" s="17"/>
      <c r="D10" s="30"/>
      <c r="E10" s="30"/>
      <c r="F10" s="30"/>
    </row>
    <row r="11" spans="3:8" s="15" customFormat="1" ht="15.75" thickBot="1" x14ac:dyDescent="0.3">
      <c r="C11" s="33" t="s">
        <v>6</v>
      </c>
      <c r="D11" s="31">
        <f>SUM(D5:D9)</f>
        <v>82898261.403419092</v>
      </c>
      <c r="E11" s="31">
        <f t="shared" ref="E11:F11" si="1">SUM(E5:E9)</f>
        <v>319140688.65852553</v>
      </c>
      <c r="F11" s="32">
        <f t="shared" si="1"/>
        <v>298787225.53970957</v>
      </c>
    </row>
    <row r="12" spans="3:8" s="15" customFormat="1" x14ac:dyDescent="0.25">
      <c r="C12" s="17"/>
      <c r="D12" s="30"/>
      <c r="E12" s="30"/>
      <c r="F12" s="30"/>
    </row>
    <row r="13" spans="3:8" s="15" customFormat="1" ht="15.75" thickBot="1" x14ac:dyDescent="0.3">
      <c r="C13" s="17"/>
      <c r="D13" s="16"/>
    </row>
    <row r="14" spans="3:8" x14ac:dyDescent="0.25">
      <c r="C14" s="1"/>
      <c r="D14" s="12" t="s">
        <v>27</v>
      </c>
      <c r="E14" s="12" t="s">
        <v>26</v>
      </c>
      <c r="F14" s="12" t="s">
        <v>27</v>
      </c>
    </row>
    <row r="15" spans="3:8" x14ac:dyDescent="0.25">
      <c r="D15" s="11" t="s">
        <v>19</v>
      </c>
      <c r="E15" s="11" t="s">
        <v>20</v>
      </c>
      <c r="F15" s="11" t="s">
        <v>19</v>
      </c>
    </row>
    <row r="16" spans="3:8" ht="15.75" thickBot="1" x14ac:dyDescent="0.3">
      <c r="D16" s="11" t="s">
        <v>17</v>
      </c>
      <c r="E16" s="11" t="s">
        <v>18</v>
      </c>
      <c r="F16" s="11" t="s">
        <v>18</v>
      </c>
      <c r="H16" t="s">
        <v>62</v>
      </c>
    </row>
    <row r="17" spans="3:8" x14ac:dyDescent="0.25">
      <c r="C17" s="7" t="s">
        <v>15</v>
      </c>
      <c r="D17" s="10">
        <v>276934.7623579998</v>
      </c>
      <c r="E17" s="10">
        <v>1717836.9717689999</v>
      </c>
      <c r="F17" s="10">
        <v>1128500.4225089999</v>
      </c>
      <c r="H17" s="54">
        <f>F17+D17</f>
        <v>1405435.1848669997</v>
      </c>
    </row>
    <row r="18" spans="3:8" x14ac:dyDescent="0.25">
      <c r="C18" s="9" t="s">
        <v>14</v>
      </c>
      <c r="D18" s="14">
        <v>2081412.3200000003</v>
      </c>
      <c r="E18" s="14">
        <v>3035177.6676159999</v>
      </c>
      <c r="F18" s="14">
        <v>2852991.909248</v>
      </c>
      <c r="G18" s="16"/>
      <c r="H18" s="54">
        <f t="shared" ref="H18:H21" si="2">F18+D18</f>
        <v>4934404.2292480003</v>
      </c>
    </row>
    <row r="19" spans="3:8" x14ac:dyDescent="0.25">
      <c r="C19" s="9" t="s">
        <v>16</v>
      </c>
      <c r="D19" s="14">
        <v>21484295.360144001</v>
      </c>
      <c r="E19" s="14">
        <v>21771442.013158999</v>
      </c>
      <c r="F19" s="14">
        <v>389615.19834800001</v>
      </c>
      <c r="H19" s="54">
        <f t="shared" si="2"/>
        <v>21873910.558492001</v>
      </c>
    </row>
    <row r="20" spans="3:8" x14ac:dyDescent="0.25">
      <c r="C20" s="9" t="s">
        <v>4</v>
      </c>
      <c r="D20" s="14">
        <v>375379.04</v>
      </c>
      <c r="E20" s="14">
        <v>0</v>
      </c>
      <c r="F20" s="14">
        <v>20362143.783686999</v>
      </c>
      <c r="H20" s="54">
        <f t="shared" si="2"/>
        <v>20737522.823686998</v>
      </c>
    </row>
    <row r="21" spans="3:8" ht="15.75" thickBot="1" x14ac:dyDescent="0.3">
      <c r="C21" s="8" t="s">
        <v>13</v>
      </c>
      <c r="D21" s="13">
        <v>177728759.68118301</v>
      </c>
      <c r="E21" s="13">
        <v>124998995.11153926</v>
      </c>
      <c r="F21" s="13">
        <v>125185694.93076324</v>
      </c>
      <c r="H21" s="54">
        <f t="shared" si="2"/>
        <v>302914454.61194623</v>
      </c>
    </row>
    <row r="22" spans="3:8" ht="15.75" thickBot="1" x14ac:dyDescent="0.3">
      <c r="C22" s="17"/>
      <c r="D22" s="16"/>
    </row>
    <row r="23" spans="3:8" ht="15.75" thickBot="1" x14ac:dyDescent="0.3">
      <c r="C23" s="33" t="s">
        <v>6</v>
      </c>
      <c r="D23" s="31">
        <f>SUM(D17:D21)</f>
        <v>201946781.16368502</v>
      </c>
      <c r="E23" s="31">
        <f t="shared" ref="E23:F23" si="3">SUM(E17:E21)</f>
        <v>151523451.76408327</v>
      </c>
      <c r="F23" s="32">
        <f t="shared" si="3"/>
        <v>149918946.24455523</v>
      </c>
    </row>
    <row r="25" spans="3:8" x14ac:dyDescent="0.25">
      <c r="C25" s="17"/>
      <c r="D25" s="16"/>
    </row>
    <row r="26" spans="3:8" x14ac:dyDescent="0.25">
      <c r="C26" s="17"/>
      <c r="D26" s="16"/>
    </row>
    <row r="27" spans="3:8" x14ac:dyDescent="0.25">
      <c r="C27" s="17"/>
      <c r="D27" s="16"/>
    </row>
    <row r="28" spans="3:8" x14ac:dyDescent="0.25">
      <c r="C28" s="17"/>
      <c r="D28" s="16"/>
    </row>
    <row r="29" spans="3:8" x14ac:dyDescent="0.25">
      <c r="C29" s="17"/>
      <c r="D29" s="1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abSelected="1" topLeftCell="A19" workbookViewId="0">
      <selection activeCell="L35" sqref="L35"/>
    </sheetView>
  </sheetViews>
  <sheetFormatPr defaultRowHeight="15" x14ac:dyDescent="0.25"/>
  <cols>
    <col min="2" max="2" width="22.85546875" customWidth="1"/>
    <col min="3" max="9" width="17.7109375" customWidth="1"/>
  </cols>
  <sheetData>
    <row r="2" spans="2:8" x14ac:dyDescent="0.25">
      <c r="B2" s="34" t="s">
        <v>47</v>
      </c>
    </row>
    <row r="3" spans="2:8" ht="15.75" thickBot="1" x14ac:dyDescent="0.3">
      <c r="B3" s="36"/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</row>
    <row r="4" spans="2:8" ht="64.5" thickBot="1" x14ac:dyDescent="0.3">
      <c r="B4" s="37" t="s">
        <v>37</v>
      </c>
      <c r="C4" s="38" t="s">
        <v>38</v>
      </c>
      <c r="D4" s="38" t="s">
        <v>39</v>
      </c>
      <c r="E4" s="39" t="s">
        <v>40</v>
      </c>
      <c r="F4" s="38" t="s">
        <v>41</v>
      </c>
      <c r="G4" s="38" t="s">
        <v>42</v>
      </c>
      <c r="H4" s="38" t="s">
        <v>43</v>
      </c>
    </row>
    <row r="5" spans="2:8" x14ac:dyDescent="0.25">
      <c r="B5" s="40" t="s">
        <v>48</v>
      </c>
      <c r="C5" s="49">
        <v>15408799.871812928</v>
      </c>
      <c r="D5" s="49">
        <v>15791167.618167175</v>
      </c>
      <c r="E5" s="49">
        <v>17077078.251821898</v>
      </c>
      <c r="F5" s="49">
        <v>17525682.415648457</v>
      </c>
      <c r="G5" s="49">
        <v>17845371.467578314</v>
      </c>
      <c r="H5" s="49">
        <v>17761967.480214447</v>
      </c>
    </row>
    <row r="6" spans="2:8" x14ac:dyDescent="0.25">
      <c r="B6" s="44" t="s">
        <v>49</v>
      </c>
      <c r="C6" s="41">
        <v>17180892.037091706</v>
      </c>
      <c r="D6" s="41">
        <v>17579484.11069534</v>
      </c>
      <c r="E6" s="41">
        <v>18513172.820953269</v>
      </c>
      <c r="F6" s="41">
        <v>18948445.074577514</v>
      </c>
      <c r="G6" s="41">
        <v>19274692.95133489</v>
      </c>
      <c r="H6" s="41">
        <v>19184578.438952342</v>
      </c>
    </row>
    <row r="7" spans="2:8" x14ac:dyDescent="0.25">
      <c r="B7" s="44" t="s">
        <v>50</v>
      </c>
      <c r="C7" s="41">
        <v>11952988.71222548</v>
      </c>
      <c r="D7" s="41">
        <v>12192167.219006423</v>
      </c>
      <c r="E7" s="41">
        <v>13348442.684321981</v>
      </c>
      <c r="F7" s="41">
        <v>13583770.711424286</v>
      </c>
      <c r="G7" s="41">
        <v>13754209.057529295</v>
      </c>
      <c r="H7" s="41">
        <v>13689880.927268649</v>
      </c>
    </row>
    <row r="8" spans="2:8" x14ac:dyDescent="0.25">
      <c r="B8" s="44" t="s">
        <v>51</v>
      </c>
      <c r="C8" s="41">
        <v>13090490.033193458</v>
      </c>
      <c r="D8" s="41">
        <v>13317913.556027725</v>
      </c>
      <c r="E8" s="41">
        <v>14046024.776467752</v>
      </c>
      <c r="F8" s="41">
        <v>14298029.320401192</v>
      </c>
      <c r="G8" s="41">
        <v>14502448.619108129</v>
      </c>
      <c r="H8" s="41">
        <v>14434651.406386711</v>
      </c>
    </row>
    <row r="9" spans="2:8" x14ac:dyDescent="0.25">
      <c r="B9" s="44" t="s">
        <v>52</v>
      </c>
      <c r="C9" s="41">
        <v>19945135.17970027</v>
      </c>
      <c r="D9" s="41">
        <v>20433029.470741548</v>
      </c>
      <c r="E9" s="41">
        <v>22852766.461265855</v>
      </c>
      <c r="F9" s="41">
        <v>23494461.778657258</v>
      </c>
      <c r="G9" s="41">
        <v>23961116.292242713</v>
      </c>
      <c r="H9" s="41">
        <v>23849132.384334497</v>
      </c>
    </row>
    <row r="10" spans="2:8" x14ac:dyDescent="0.25">
      <c r="B10" s="44" t="s">
        <v>53</v>
      </c>
      <c r="C10" s="41">
        <v>25489335.970282778</v>
      </c>
      <c r="D10" s="41">
        <v>26011844.081161272</v>
      </c>
      <c r="E10" s="41">
        <v>28547962.822729591</v>
      </c>
      <c r="F10" s="41">
        <v>29181928.476807538</v>
      </c>
      <c r="G10" s="41">
        <v>29696205.996228963</v>
      </c>
      <c r="H10" s="41">
        <v>29557423.266046572</v>
      </c>
    </row>
    <row r="11" spans="2:8" x14ac:dyDescent="0.25">
      <c r="B11" s="44" t="s">
        <v>54</v>
      </c>
      <c r="C11" s="41">
        <v>27354346.19235136</v>
      </c>
      <c r="D11" s="41">
        <v>27899510.557807408</v>
      </c>
      <c r="E11" s="41">
        <v>30529958.24584974</v>
      </c>
      <c r="F11" s="41">
        <v>31096750.493417576</v>
      </c>
      <c r="G11" s="41">
        <v>31537381.899315979</v>
      </c>
      <c r="H11" s="41">
        <v>31390027.523578431</v>
      </c>
    </row>
    <row r="12" spans="2:8" x14ac:dyDescent="0.25">
      <c r="B12" s="44" t="s">
        <v>55</v>
      </c>
      <c r="C12" s="41">
        <v>28058131.951612182</v>
      </c>
      <c r="D12" s="41">
        <v>28747210.191241585</v>
      </c>
      <c r="E12" s="41">
        <v>29527509.985124364</v>
      </c>
      <c r="F12" s="41">
        <v>30322607.704528838</v>
      </c>
      <c r="G12" s="41">
        <v>30900775.625219718</v>
      </c>
      <c r="H12" s="41">
        <v>30756382.84578209</v>
      </c>
    </row>
    <row r="13" spans="2:8" x14ac:dyDescent="0.25">
      <c r="B13" s="44" t="s">
        <v>56</v>
      </c>
      <c r="C13" s="41">
        <v>19934222.930089667</v>
      </c>
      <c r="D13" s="41">
        <v>20374958.232528623</v>
      </c>
      <c r="E13" s="41">
        <v>22497086.575007752</v>
      </c>
      <c r="F13" s="41">
        <v>23278663.94233638</v>
      </c>
      <c r="G13" s="41">
        <v>23908931.404882953</v>
      </c>
      <c r="H13" s="41">
        <v>23797197.255055323</v>
      </c>
    </row>
    <row r="14" spans="2:8" x14ac:dyDescent="0.25">
      <c r="B14" s="44" t="s">
        <v>57</v>
      </c>
      <c r="C14" s="41">
        <v>16734599.521720551</v>
      </c>
      <c r="D14" s="41">
        <v>17068944.083882049</v>
      </c>
      <c r="E14" s="41">
        <v>20702943.336575396</v>
      </c>
      <c r="F14" s="41">
        <v>21607348.131328695</v>
      </c>
      <c r="G14" s="41">
        <v>22288590.006216694</v>
      </c>
      <c r="H14" s="41">
        <v>22184441.934296846</v>
      </c>
    </row>
    <row r="15" spans="2:8" x14ac:dyDescent="0.25">
      <c r="B15" s="44" t="s">
        <v>58</v>
      </c>
      <c r="C15" s="41">
        <v>14886357.010263409</v>
      </c>
      <c r="D15" s="41">
        <v>15222139.649451014</v>
      </c>
      <c r="E15" s="41">
        <v>16990894.509491369</v>
      </c>
      <c r="F15" s="41">
        <v>17478831.585800327</v>
      </c>
      <c r="G15" s="41">
        <v>17886333.0032943</v>
      </c>
      <c r="H15" s="41">
        <v>17802747.689704768</v>
      </c>
    </row>
    <row r="16" spans="2:8" x14ac:dyDescent="0.25">
      <c r="B16" s="44" t="s">
        <v>59</v>
      </c>
      <c r="C16" s="41">
        <v>2652262.0146458466</v>
      </c>
      <c r="D16" s="41">
        <v>2710396.7171762558</v>
      </c>
      <c r="E16" s="41">
        <v>3051493.5635807319</v>
      </c>
      <c r="F16" s="41">
        <v>3130518.1480939514</v>
      </c>
      <c r="G16" s="41">
        <v>3195341.3245049934</v>
      </c>
      <c r="H16" s="41">
        <v>3180413.0649048067</v>
      </c>
    </row>
    <row r="17" spans="2:9" x14ac:dyDescent="0.25">
      <c r="B17" s="44" t="s">
        <v>60</v>
      </c>
      <c r="C17" s="41">
        <v>12488021.020910863</v>
      </c>
      <c r="D17" s="41">
        <v>12700098.291773576</v>
      </c>
      <c r="E17" s="41">
        <v>14891070.933684576</v>
      </c>
      <c r="F17" s="41">
        <v>15481647.586355966</v>
      </c>
      <c r="G17" s="41">
        <v>16065373.070245136</v>
      </c>
      <c r="H17" s="41">
        <v>15990306.920402534</v>
      </c>
    </row>
    <row r="18" spans="2:9" x14ac:dyDescent="0.25">
      <c r="B18" s="44" t="s">
        <v>16</v>
      </c>
      <c r="C18" s="41">
        <v>62676135.990766503</v>
      </c>
      <c r="D18" s="41">
        <v>65989934.986695595</v>
      </c>
      <c r="E18" s="41">
        <v>79423437.230007753</v>
      </c>
      <c r="F18" s="41">
        <v>82982160.924656779</v>
      </c>
      <c r="G18" s="41">
        <v>88572409.257838964</v>
      </c>
      <c r="H18" s="41">
        <v>90033639.304766476</v>
      </c>
    </row>
    <row r="19" spans="2:9" x14ac:dyDescent="0.25">
      <c r="B19" s="44" t="s">
        <v>4</v>
      </c>
      <c r="C19" s="41">
        <v>10004819.695454372</v>
      </c>
      <c r="D19" s="41">
        <v>10221973.17466311</v>
      </c>
      <c r="E19" s="41">
        <v>11274796.570264122</v>
      </c>
      <c r="F19" s="41">
        <v>11502362.311997449</v>
      </c>
      <c r="G19" s="41">
        <v>11667978.543078003</v>
      </c>
      <c r="H19" s="41">
        <v>11613422.887210971</v>
      </c>
    </row>
    <row r="20" spans="2:9" x14ac:dyDescent="0.25">
      <c r="B20" s="44" t="s">
        <v>15</v>
      </c>
      <c r="C20" s="41">
        <v>20441285.300710458</v>
      </c>
      <c r="D20" s="41">
        <v>20879843.618681408</v>
      </c>
      <c r="E20" s="41">
        <v>23093730.925048646</v>
      </c>
      <c r="F20" s="41">
        <v>23554931.000424862</v>
      </c>
      <c r="G20" s="41">
        <v>23897832.299775504</v>
      </c>
      <c r="H20" s="41">
        <v>23786146.677902415</v>
      </c>
    </row>
    <row r="21" spans="2:9" ht="15.75" thickBot="1" x14ac:dyDescent="0.3">
      <c r="B21" s="46" t="s">
        <v>14</v>
      </c>
      <c r="C21" s="47">
        <v>10480600.697585713</v>
      </c>
      <c r="D21" s="47">
        <v>10682575.030713573</v>
      </c>
      <c r="E21" s="47">
        <v>11827430.473365203</v>
      </c>
      <c r="F21" s="47">
        <v>12073534.564081252</v>
      </c>
      <c r="G21" s="47">
        <v>12272933.577347849</v>
      </c>
      <c r="H21" s="47">
        <v>12215564.388934566</v>
      </c>
    </row>
    <row r="22" spans="2:9" ht="15.75" thickBot="1" x14ac:dyDescent="0.3">
      <c r="C22" s="55">
        <f>SUM(C5:C21)</f>
        <v>328778424.13041753</v>
      </c>
      <c r="D22" s="58">
        <f>SUM(D5:D21)</f>
        <v>337823190.59041375</v>
      </c>
      <c r="E22" s="56">
        <f>SUM(E5:E21)</f>
        <v>378195800.16555995</v>
      </c>
      <c r="F22" s="58">
        <f>SUM(F5:F21)</f>
        <v>389541674.17053831</v>
      </c>
      <c r="G22" s="58">
        <f>SUM(G5:G21)</f>
        <v>401227924.39574248</v>
      </c>
      <c r="H22" s="57">
        <f>SUM(H5:H21)</f>
        <v>401227924.39574242</v>
      </c>
    </row>
    <row r="27" spans="2:9" ht="15.75" thickBot="1" x14ac:dyDescent="0.3"/>
    <row r="28" spans="2:9" ht="15.75" thickBot="1" x14ac:dyDescent="0.3">
      <c r="B28" s="93"/>
      <c r="C28" s="94" t="s">
        <v>63</v>
      </c>
      <c r="D28" s="95" t="s">
        <v>73</v>
      </c>
      <c r="E28" s="94" t="s">
        <v>74</v>
      </c>
      <c r="F28" s="96" t="s">
        <v>75</v>
      </c>
      <c r="G28" s="94" t="s">
        <v>76</v>
      </c>
      <c r="H28" s="96" t="s">
        <v>77</v>
      </c>
      <c r="I28" s="94" t="s">
        <v>78</v>
      </c>
    </row>
    <row r="29" spans="2:9" x14ac:dyDescent="0.25">
      <c r="B29" s="40" t="s">
        <v>61</v>
      </c>
      <c r="C29" s="97">
        <f>TO!H21</f>
        <v>302914454.61194623</v>
      </c>
      <c r="D29" s="98">
        <f>SUM(C5:C17)</f>
        <v>225175582.44590053</v>
      </c>
      <c r="E29" s="99">
        <f>SUM(D5:D17)</f>
        <v>230048863.77966002</v>
      </c>
      <c r="F29" s="100">
        <f>SUM(E5:E17)</f>
        <v>252576404.96687427</v>
      </c>
      <c r="G29" s="99">
        <f>SUM(F5:F17)</f>
        <v>259428685.36937794</v>
      </c>
      <c r="H29" s="100">
        <f>SUM(G5:G17)</f>
        <v>264816770.71770212</v>
      </c>
      <c r="I29" s="99">
        <f>SUM(H5:H17)</f>
        <v>263579151.13692802</v>
      </c>
    </row>
    <row r="30" spans="2:9" x14ac:dyDescent="0.25">
      <c r="B30" s="44" t="s">
        <v>16</v>
      </c>
      <c r="C30" s="101">
        <f>TO!H19</f>
        <v>21873910.558492001</v>
      </c>
      <c r="D30" s="102">
        <f>C18</f>
        <v>62676135.990766503</v>
      </c>
      <c r="E30" s="82">
        <f>D18</f>
        <v>65989934.986695595</v>
      </c>
      <c r="F30" s="83">
        <f>E18</f>
        <v>79423437.230007753</v>
      </c>
      <c r="G30" s="82">
        <f>F18</f>
        <v>82982160.924656779</v>
      </c>
      <c r="H30" s="83">
        <f>G18</f>
        <v>88572409.257838964</v>
      </c>
      <c r="I30" s="82">
        <f>H18</f>
        <v>90033639.304766476</v>
      </c>
    </row>
    <row r="31" spans="2:9" x14ac:dyDescent="0.25">
      <c r="B31" s="44" t="s">
        <v>4</v>
      </c>
      <c r="C31" s="101">
        <f>TO!H20</f>
        <v>20737522.823686998</v>
      </c>
      <c r="D31" s="102">
        <f>C19</f>
        <v>10004819.695454372</v>
      </c>
      <c r="E31" s="82">
        <f>D19</f>
        <v>10221973.17466311</v>
      </c>
      <c r="F31" s="83">
        <f>E19</f>
        <v>11274796.570264122</v>
      </c>
      <c r="G31" s="82">
        <f>F19</f>
        <v>11502362.311997449</v>
      </c>
      <c r="H31" s="83">
        <f>G19</f>
        <v>11667978.543078003</v>
      </c>
      <c r="I31" s="82">
        <f>H19</f>
        <v>11613422.887210971</v>
      </c>
    </row>
    <row r="32" spans="2:9" x14ac:dyDescent="0.25">
      <c r="B32" s="44" t="s">
        <v>15</v>
      </c>
      <c r="C32" s="101">
        <f>TO!H17</f>
        <v>1405435.1848669997</v>
      </c>
      <c r="D32" s="102">
        <f>C20</f>
        <v>20441285.300710458</v>
      </c>
      <c r="E32" s="82">
        <f>D20</f>
        <v>20879843.618681408</v>
      </c>
      <c r="F32" s="83">
        <f>E20</f>
        <v>23093730.925048646</v>
      </c>
      <c r="G32" s="82">
        <f>F20</f>
        <v>23554931.000424862</v>
      </c>
      <c r="H32" s="83">
        <f>G20</f>
        <v>23897832.299775504</v>
      </c>
      <c r="I32" s="82">
        <f>H20</f>
        <v>23786146.677902415</v>
      </c>
    </row>
    <row r="33" spans="2:9" ht="15.75" thickBot="1" x14ac:dyDescent="0.3">
      <c r="B33" s="46" t="s">
        <v>14</v>
      </c>
      <c r="C33" s="103">
        <f>TO!H18</f>
        <v>4934404.2292480003</v>
      </c>
      <c r="D33" s="104">
        <f>C21</f>
        <v>10480600.697585713</v>
      </c>
      <c r="E33" s="86">
        <f>D21</f>
        <v>10682575.030713573</v>
      </c>
      <c r="F33" s="105">
        <f>E21</f>
        <v>11827430.473365203</v>
      </c>
      <c r="G33" s="86">
        <f>F21</f>
        <v>12073534.564081252</v>
      </c>
      <c r="H33" s="105">
        <f>G21</f>
        <v>12272933.577347849</v>
      </c>
      <c r="I33" s="86">
        <f>H21</f>
        <v>12215564.388934566</v>
      </c>
    </row>
    <row r="34" spans="2:9" ht="15.75" thickBot="1" x14ac:dyDescent="0.3">
      <c r="B34" s="70" t="s">
        <v>70</v>
      </c>
      <c r="C34" s="89">
        <f>SUM(C29:C33)</f>
        <v>351865727.40824026</v>
      </c>
      <c r="D34" s="88">
        <f>SUM(D29:D33)</f>
        <v>328778424.13041753</v>
      </c>
      <c r="E34" s="88">
        <f t="shared" ref="E34:I34" si="0">SUM(E29:E33)</f>
        <v>337823190.59041375</v>
      </c>
      <c r="F34" s="89">
        <f t="shared" si="0"/>
        <v>378195800.16555995</v>
      </c>
      <c r="G34" s="89">
        <f t="shared" si="0"/>
        <v>389541674.17053831</v>
      </c>
      <c r="H34" s="91">
        <f t="shared" si="0"/>
        <v>401227924.39574248</v>
      </c>
      <c r="I34" s="91">
        <f t="shared" si="0"/>
        <v>401227924.39574242</v>
      </c>
    </row>
    <row r="35" spans="2:9" s="36" customFormat="1" x14ac:dyDescent="0.25">
      <c r="B35" s="34"/>
      <c r="C35" s="69"/>
      <c r="D35" s="52"/>
      <c r="E35" s="52"/>
      <c r="F35" s="52"/>
      <c r="G35" s="52"/>
      <c r="H35" s="52"/>
      <c r="I35" s="52"/>
    </row>
    <row r="36" spans="2:9" s="36" customFormat="1" x14ac:dyDescent="0.25">
      <c r="B36" s="34"/>
      <c r="C36" s="69"/>
      <c r="D36" s="52"/>
      <c r="E36" s="52"/>
      <c r="F36" s="52"/>
      <c r="G36" s="52"/>
      <c r="H36" s="52"/>
      <c r="I36" s="52"/>
    </row>
    <row r="37" spans="2:9" s="36" customFormat="1" ht="15.75" thickBot="1" x14ac:dyDescent="0.3">
      <c r="C37" s="69"/>
      <c r="D37" s="52"/>
      <c r="E37" s="52"/>
      <c r="F37" s="52"/>
      <c r="G37" s="52"/>
      <c r="H37" s="52"/>
      <c r="I37" s="52"/>
    </row>
    <row r="38" spans="2:9" s="36" customFormat="1" ht="15.75" thickBot="1" x14ac:dyDescent="0.3">
      <c r="B38" s="34" t="s">
        <v>71</v>
      </c>
      <c r="C38" s="53" t="s">
        <v>63</v>
      </c>
      <c r="D38" s="35" t="s">
        <v>31</v>
      </c>
      <c r="E38" s="53" t="s">
        <v>32</v>
      </c>
      <c r="F38" s="50" t="s">
        <v>33</v>
      </c>
      <c r="G38" s="53" t="s">
        <v>34</v>
      </c>
      <c r="H38" s="50" t="s">
        <v>35</v>
      </c>
      <c r="I38" s="53" t="s">
        <v>36</v>
      </c>
    </row>
    <row r="39" spans="2:9" s="36" customFormat="1" x14ac:dyDescent="0.25">
      <c r="B39" s="12" t="s">
        <v>61</v>
      </c>
      <c r="C39" s="79">
        <f>C29/$C$34</f>
        <v>0.86088081622254731</v>
      </c>
      <c r="D39" s="60">
        <f>D29/$D$34</f>
        <v>0.68488552143123438</v>
      </c>
      <c r="E39" s="63">
        <f>E29/$E$34</f>
        <v>0.68097416100298946</v>
      </c>
      <c r="F39" s="60">
        <f>F29/$F$34</f>
        <v>0.6678456102799285</v>
      </c>
      <c r="G39" s="63">
        <f>G29/$G$34</f>
        <v>0.66598441853952217</v>
      </c>
      <c r="H39" s="60">
        <f>H29/$H$34</f>
        <v>0.66001580302896823</v>
      </c>
      <c r="I39" s="64">
        <f>I29/$I$34</f>
        <v>0.65693122315423014</v>
      </c>
    </row>
    <row r="40" spans="2:9" s="36" customFormat="1" x14ac:dyDescent="0.25">
      <c r="B40" s="44" t="s">
        <v>16</v>
      </c>
      <c r="C40" s="80">
        <f>C30/$C$34</f>
        <v>6.2165504778229054E-2</v>
      </c>
      <c r="D40" s="61">
        <f t="shared" ref="D40:D43" si="1">D30/$D$34</f>
        <v>0.19063336092244476</v>
      </c>
      <c r="E40" s="65">
        <f t="shared" ref="E40:E43" si="2">E30/$E$34</f>
        <v>0.19533867663544635</v>
      </c>
      <c r="F40" s="61">
        <f t="shared" ref="F40:F43" si="3">F30/$F$34</f>
        <v>0.21000613226069445</v>
      </c>
      <c r="G40" s="65">
        <f t="shared" ref="G40:G43" si="4">G30/$G$34</f>
        <v>0.21302511753422262</v>
      </c>
      <c r="H40" s="61">
        <f t="shared" ref="H40:H43" si="5">H30/$H$34</f>
        <v>0.22075335207844976</v>
      </c>
      <c r="I40" s="66">
        <f t="shared" ref="I40:I43" si="6">I30/$I$34</f>
        <v>0.22439524726590007</v>
      </c>
    </row>
    <row r="41" spans="2:9" s="36" customFormat="1" x14ac:dyDescent="0.25">
      <c r="B41" s="44" t="s">
        <v>4</v>
      </c>
      <c r="C41" s="80">
        <f>C31/$C$34</f>
        <v>5.8935898578229506E-2</v>
      </c>
      <c r="D41" s="61">
        <f t="shared" si="1"/>
        <v>3.0430280581567999E-2</v>
      </c>
      <c r="E41" s="65">
        <f t="shared" si="2"/>
        <v>3.0258352473665772E-2</v>
      </c>
      <c r="F41" s="61">
        <f t="shared" si="3"/>
        <v>2.9812061808535257E-2</v>
      </c>
      <c r="G41" s="65">
        <f t="shared" si="4"/>
        <v>2.9527937765554204E-2</v>
      </c>
      <c r="H41" s="61">
        <f t="shared" si="5"/>
        <v>2.9080674184505526E-2</v>
      </c>
      <c r="I41" s="66">
        <f t="shared" si="6"/>
        <v>2.8944702452355545E-2</v>
      </c>
    </row>
    <row r="42" spans="2:9" s="36" customFormat="1" x14ac:dyDescent="0.25">
      <c r="B42" s="44" t="s">
        <v>15</v>
      </c>
      <c r="C42" s="80">
        <f>C32/$C$34</f>
        <v>3.9942372200302174E-3</v>
      </c>
      <c r="D42" s="61">
        <f t="shared" si="1"/>
        <v>6.2173439010711824E-2</v>
      </c>
      <c r="E42" s="65">
        <f t="shared" si="2"/>
        <v>6.1807016807193423E-2</v>
      </c>
      <c r="F42" s="61">
        <f t="shared" si="3"/>
        <v>6.1062896295884503E-2</v>
      </c>
      <c r="G42" s="65">
        <f t="shared" si="4"/>
        <v>6.0468321009763633E-2</v>
      </c>
      <c r="H42" s="61">
        <f t="shared" si="5"/>
        <v>5.9561737473198387E-2</v>
      </c>
      <c r="I42" s="66">
        <f t="shared" si="6"/>
        <v>5.9283377929701293E-2</v>
      </c>
    </row>
    <row r="43" spans="2:9" s="36" customFormat="1" ht="15.75" thickBot="1" x14ac:dyDescent="0.3">
      <c r="B43" s="46" t="s">
        <v>14</v>
      </c>
      <c r="C43" s="81">
        <f>C33/$C$34</f>
        <v>1.4023543200963775E-2</v>
      </c>
      <c r="D43" s="62">
        <f t="shared" si="1"/>
        <v>3.1877398054041231E-2</v>
      </c>
      <c r="E43" s="67">
        <f t="shared" si="2"/>
        <v>3.1621793080704827E-2</v>
      </c>
      <c r="F43" s="62">
        <f t="shared" si="3"/>
        <v>3.1273299354957394E-2</v>
      </c>
      <c r="G43" s="67">
        <f t="shared" si="4"/>
        <v>3.0994205150937336E-2</v>
      </c>
      <c r="H43" s="62">
        <f t="shared" si="5"/>
        <v>3.0588433234878004E-2</v>
      </c>
      <c r="I43" s="68">
        <f t="shared" si="6"/>
        <v>3.0445449197813088E-2</v>
      </c>
    </row>
    <row r="44" spans="2:9" s="36" customFormat="1" x14ac:dyDescent="0.25">
      <c r="C44" s="69"/>
      <c r="D44" s="52"/>
      <c r="E44" s="52"/>
      <c r="F44" s="52"/>
      <c r="G44" s="52"/>
      <c r="H44" s="52"/>
      <c r="I44" s="52"/>
    </row>
    <row r="45" spans="2:9" s="36" customFormat="1" x14ac:dyDescent="0.25">
      <c r="C45" s="69"/>
      <c r="D45" s="52"/>
      <c r="E45" s="52"/>
      <c r="F45" s="52"/>
      <c r="G45" s="52"/>
      <c r="H45" s="52"/>
      <c r="I45" s="52"/>
    </row>
    <row r="46" spans="2:9" s="36" customFormat="1" x14ac:dyDescent="0.25">
      <c r="C46" s="69"/>
      <c r="D46" s="52"/>
      <c r="E46" s="52"/>
      <c r="F46" s="52"/>
      <c r="G46" s="52"/>
      <c r="H46" s="52"/>
      <c r="I46" s="52"/>
    </row>
    <row r="47" spans="2:9" s="36" customFormat="1" x14ac:dyDescent="0.25">
      <c r="C47" s="69"/>
      <c r="D47" s="52"/>
      <c r="E47" s="52"/>
      <c r="F47" s="52"/>
      <c r="G47" s="52"/>
      <c r="H47" s="52"/>
      <c r="I47" s="52"/>
    </row>
    <row r="48" spans="2:9" s="36" customFormat="1" ht="15.75" thickBot="1" x14ac:dyDescent="0.3">
      <c r="C48" s="69"/>
      <c r="D48" s="52"/>
      <c r="E48" s="52"/>
      <c r="F48" s="52"/>
      <c r="G48" s="52"/>
      <c r="H48" s="52"/>
      <c r="I48" s="52"/>
    </row>
    <row r="49" spans="3:13" ht="15.75" thickBot="1" x14ac:dyDescent="0.3">
      <c r="D49" s="35" t="s">
        <v>64</v>
      </c>
      <c r="E49" s="53" t="s">
        <v>65</v>
      </c>
      <c r="F49" s="50" t="s">
        <v>66</v>
      </c>
      <c r="G49" s="53" t="s">
        <v>67</v>
      </c>
      <c r="H49" s="53" t="s">
        <v>68</v>
      </c>
      <c r="I49" s="51" t="s">
        <v>69</v>
      </c>
    </row>
    <row r="50" spans="3:13" x14ac:dyDescent="0.25">
      <c r="C50" s="12" t="s">
        <v>61</v>
      </c>
      <c r="D50" s="60">
        <f>D29/C29</f>
        <v>0.74336360981639382</v>
      </c>
      <c r="E50" s="63">
        <f>E29/D29</f>
        <v>1.0216421393511008</v>
      </c>
      <c r="F50" s="60">
        <f>F29/E29</f>
        <v>1.0979250269577121</v>
      </c>
      <c r="G50" s="63">
        <f>G29/F29</f>
        <v>1.0271295349357845</v>
      </c>
      <c r="H50" s="60">
        <f>H29/G29</f>
        <v>1.0207690423310458</v>
      </c>
      <c r="I50" s="64">
        <f>I29/H29</f>
        <v>0.99532650603124595</v>
      </c>
      <c r="L50" s="36"/>
      <c r="M50" s="36"/>
    </row>
    <row r="51" spans="3:13" x14ac:dyDescent="0.25">
      <c r="C51" s="44" t="s">
        <v>16</v>
      </c>
      <c r="D51" s="61">
        <f t="shared" ref="D51:I51" si="7">D30/C30</f>
        <v>2.8653374906680349</v>
      </c>
      <c r="E51" s="65">
        <f t="shared" si="7"/>
        <v>1.0528717819556919</v>
      </c>
      <c r="F51" s="61">
        <f t="shared" si="7"/>
        <v>1.2035689570844481</v>
      </c>
      <c r="G51" s="65">
        <f t="shared" si="7"/>
        <v>1.0448069715787176</v>
      </c>
      <c r="H51" s="61">
        <f t="shared" si="7"/>
        <v>1.0673668686244242</v>
      </c>
      <c r="I51" s="66">
        <f t="shared" si="7"/>
        <v>1.0164975759287951</v>
      </c>
    </row>
    <row r="52" spans="3:13" x14ac:dyDescent="0.25">
      <c r="C52" s="44" t="s">
        <v>4</v>
      </c>
      <c r="D52" s="61">
        <f t="shared" ref="D52:I52" si="8">D31/C31</f>
        <v>0.4824500872412098</v>
      </c>
      <c r="E52" s="65">
        <f t="shared" si="8"/>
        <v>1.0217048868264362</v>
      </c>
      <c r="F52" s="61">
        <f t="shared" si="8"/>
        <v>1.1029961023778279</v>
      </c>
      <c r="G52" s="65">
        <f t="shared" si="8"/>
        <v>1.0201835785076161</v>
      </c>
      <c r="H52" s="61">
        <f t="shared" si="8"/>
        <v>1.014398453690492</v>
      </c>
      <c r="I52" s="66">
        <f t="shared" si="8"/>
        <v>0.99532432668901349</v>
      </c>
    </row>
    <row r="53" spans="3:13" x14ac:dyDescent="0.25">
      <c r="C53" s="44" t="s">
        <v>15</v>
      </c>
      <c r="D53" s="61">
        <f>D32/C32</f>
        <v>14.544452508953569</v>
      </c>
      <c r="E53" s="65">
        <f>E32/D32</f>
        <v>1.0214545373013166</v>
      </c>
      <c r="F53" s="61">
        <f>F32/E32</f>
        <v>1.1060298796676067</v>
      </c>
      <c r="G53" s="65">
        <f>G32/F32</f>
        <v>1.0199707910719604</v>
      </c>
      <c r="H53" s="61">
        <f>H32/G32</f>
        <v>1.0145575166127405</v>
      </c>
      <c r="I53" s="66">
        <f>I32/H32</f>
        <v>0.99532653755068246</v>
      </c>
    </row>
    <row r="54" spans="3:13" ht="15.75" thickBot="1" x14ac:dyDescent="0.3">
      <c r="C54" s="44" t="s">
        <v>14</v>
      </c>
      <c r="D54" s="61">
        <f t="shared" ref="D54:I54" si="9">D33/C33</f>
        <v>2.1239850264928437</v>
      </c>
      <c r="E54" s="65">
        <f t="shared" si="9"/>
        <v>1.0192712554323711</v>
      </c>
      <c r="F54" s="61">
        <f t="shared" si="9"/>
        <v>1.1071703628909739</v>
      </c>
      <c r="G54" s="65">
        <f t="shared" si="9"/>
        <v>1.0208079084692372</v>
      </c>
      <c r="H54" s="61">
        <f t="shared" si="9"/>
        <v>1.0165153801654578</v>
      </c>
      <c r="I54" s="66">
        <f t="shared" si="9"/>
        <v>0.99532555211419305</v>
      </c>
    </row>
    <row r="55" spans="3:13" ht="15.75" thickBot="1" x14ac:dyDescent="0.3">
      <c r="C55" s="70" t="s">
        <v>6</v>
      </c>
      <c r="D55" s="71">
        <f t="shared" ref="D55:I55" si="10">D34/C34</f>
        <v>0.9343860413803915</v>
      </c>
      <c r="E55" s="72">
        <f t="shared" si="10"/>
        <v>1.0275102190294836</v>
      </c>
      <c r="F55" s="71">
        <f t="shared" si="10"/>
        <v>1.1195081057182219</v>
      </c>
      <c r="G55" s="72">
        <f t="shared" si="10"/>
        <v>1.0300000000000307</v>
      </c>
      <c r="H55" s="71">
        <f t="shared" si="10"/>
        <v>1.0300000000002261</v>
      </c>
      <c r="I55" s="73">
        <f t="shared" si="10"/>
        <v>0.99999999999999989</v>
      </c>
    </row>
    <row r="56" spans="3:13" x14ac:dyDescent="0.25">
      <c r="D56" s="36"/>
      <c r="E56" s="36"/>
      <c r="F56" s="36"/>
      <c r="G56" s="36"/>
      <c r="H56" s="36"/>
      <c r="I56" s="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57"/>
  <sheetViews>
    <sheetView topLeftCell="A37" workbookViewId="0">
      <selection activeCell="I57" sqref="B49:I57"/>
    </sheetView>
  </sheetViews>
  <sheetFormatPr defaultRowHeight="15" x14ac:dyDescent="0.25"/>
  <cols>
    <col min="2" max="2" width="24.140625" bestFit="1" customWidth="1"/>
    <col min="3" max="9" width="13.85546875" customWidth="1"/>
  </cols>
  <sheetData>
    <row r="3" spans="2:8" s="36" customFormat="1" ht="15.75" thickBot="1" x14ac:dyDescent="0.3">
      <c r="B3" s="36" t="s">
        <v>46</v>
      </c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</row>
    <row r="4" spans="2:8" s="36" customFormat="1" ht="64.5" thickBot="1" x14ac:dyDescent="0.3">
      <c r="B4" s="37" t="s">
        <v>37</v>
      </c>
      <c r="C4" s="38" t="s">
        <v>38</v>
      </c>
      <c r="D4" s="38" t="s">
        <v>39</v>
      </c>
      <c r="E4" s="39" t="s">
        <v>40</v>
      </c>
      <c r="F4" s="38" t="s">
        <v>41</v>
      </c>
      <c r="G4" s="38" t="s">
        <v>42</v>
      </c>
      <c r="H4" s="38" t="s">
        <v>43</v>
      </c>
    </row>
    <row r="5" spans="2:8" s="36" customFormat="1" x14ac:dyDescent="0.25">
      <c r="B5" s="40" t="s">
        <v>4</v>
      </c>
      <c r="C5" s="41">
        <v>2638692.6900627241</v>
      </c>
      <c r="D5" s="41">
        <v>2571135.0552514731</v>
      </c>
      <c r="E5" s="42">
        <v>2770965.2308368292</v>
      </c>
      <c r="F5" s="41">
        <v>2708240.475627237</v>
      </c>
      <c r="G5" s="41">
        <v>9554113.8998669181</v>
      </c>
      <c r="H5" s="43">
        <v>18795377.133672409</v>
      </c>
    </row>
    <row r="6" spans="2:8" s="36" customFormat="1" x14ac:dyDescent="0.25">
      <c r="B6" s="44" t="s">
        <v>1</v>
      </c>
      <c r="C6" s="41">
        <v>14574771.521452969</v>
      </c>
      <c r="D6" s="41">
        <v>14326197.506910687</v>
      </c>
      <c r="E6" s="42">
        <v>15203134.06825777</v>
      </c>
      <c r="F6" s="41">
        <v>19673111.673007585</v>
      </c>
      <c r="G6" s="41">
        <v>20729245.736644663</v>
      </c>
      <c r="H6" s="45">
        <v>18790771.420571323</v>
      </c>
    </row>
    <row r="7" spans="2:8" s="36" customFormat="1" x14ac:dyDescent="0.25">
      <c r="B7" s="44" t="s">
        <v>0</v>
      </c>
      <c r="C7" s="41">
        <v>240205272.8388752</v>
      </c>
      <c r="D7" s="41">
        <v>262073241.51238248</v>
      </c>
      <c r="E7" s="42">
        <v>297279847.34079808</v>
      </c>
      <c r="F7" s="41">
        <v>306676083.2402063</v>
      </c>
      <c r="G7" s="41">
        <v>298740016.08597189</v>
      </c>
      <c r="H7" s="45">
        <v>274130065.74591416</v>
      </c>
    </row>
    <row r="8" spans="2:8" s="36" customFormat="1" x14ac:dyDescent="0.25">
      <c r="B8" s="44" t="s">
        <v>3</v>
      </c>
      <c r="C8" s="41">
        <v>1840567.208317304</v>
      </c>
      <c r="D8" s="41">
        <v>2185897.697354753</v>
      </c>
      <c r="E8" s="42">
        <v>2892918.0828238102</v>
      </c>
      <c r="F8" s="41">
        <v>3676215.0287791891</v>
      </c>
      <c r="G8" s="41">
        <v>3599764.0784005951</v>
      </c>
      <c r="H8" s="45">
        <v>3268644.0646438277</v>
      </c>
    </row>
    <row r="9" spans="2:8" s="36" customFormat="1" x14ac:dyDescent="0.25">
      <c r="B9" s="44" t="s">
        <v>2</v>
      </c>
      <c r="C9" s="41">
        <v>25330.195945008785</v>
      </c>
      <c r="D9" s="41">
        <v>18416.055197804246</v>
      </c>
      <c r="E9" s="42">
        <v>27161.281376663661</v>
      </c>
      <c r="F9" s="41">
        <v>2469379.4686690499</v>
      </c>
      <c r="G9" s="41">
        <v>15582252.090175316</v>
      </c>
      <c r="H9" s="45">
        <v>18443910.158892568</v>
      </c>
    </row>
    <row r="10" spans="2:8" s="36" customFormat="1" x14ac:dyDescent="0.25">
      <c r="B10" s="44" t="s">
        <v>44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5">
        <v>0</v>
      </c>
    </row>
    <row r="11" spans="2:8" s="36" customFormat="1" ht="15.75" thickBot="1" x14ac:dyDescent="0.3">
      <c r="B11" s="46" t="s">
        <v>45</v>
      </c>
      <c r="C11" s="47">
        <v>69493789.791441008</v>
      </c>
      <c r="D11" s="47">
        <v>56648302.876834989</v>
      </c>
      <c r="E11" s="47">
        <v>60021774.283854999</v>
      </c>
      <c r="F11" s="47">
        <v>54338644.404218994</v>
      </c>
      <c r="G11" s="47">
        <v>53022532.621399</v>
      </c>
      <c r="H11" s="48">
        <v>67799155.977915004</v>
      </c>
    </row>
    <row r="12" spans="2:8" s="36" customFormat="1" ht="15.75" thickBot="1" x14ac:dyDescent="0.3">
      <c r="B12" s="70" t="s">
        <v>6</v>
      </c>
      <c r="C12" s="55">
        <f>SUM(C5:C11)</f>
        <v>328778424.24609423</v>
      </c>
      <c r="D12" s="58">
        <f t="shared" ref="D12:H12" si="0">SUM(D5:D11)</f>
        <v>337823190.70393217</v>
      </c>
      <c r="E12" s="56">
        <f t="shared" si="0"/>
        <v>378195800.28794819</v>
      </c>
      <c r="F12" s="58">
        <f t="shared" si="0"/>
        <v>389541674.29050839</v>
      </c>
      <c r="G12" s="58">
        <f t="shared" si="0"/>
        <v>401227924.51245838</v>
      </c>
      <c r="H12" s="57">
        <f t="shared" si="0"/>
        <v>401227924.50160927</v>
      </c>
    </row>
    <row r="13" spans="2:8" s="36" customFormat="1" x14ac:dyDescent="0.25">
      <c r="B13" s="34"/>
      <c r="C13" s="52"/>
      <c r="D13" s="52"/>
      <c r="E13" s="52"/>
      <c r="F13" s="52"/>
      <c r="G13" s="52"/>
      <c r="H13" s="52"/>
    </row>
    <row r="14" spans="2:8" s="36" customFormat="1" x14ac:dyDescent="0.25">
      <c r="B14" s="34"/>
      <c r="C14" s="52"/>
      <c r="D14" s="52"/>
      <c r="E14" s="52"/>
      <c r="F14" s="52"/>
      <c r="G14" s="52"/>
      <c r="H14" s="52"/>
    </row>
    <row r="15" spans="2:8" s="36" customFormat="1" ht="15.75" thickBot="1" x14ac:dyDescent="0.3">
      <c r="B15" s="34"/>
      <c r="C15" s="52"/>
      <c r="D15" s="52"/>
      <c r="E15" s="52"/>
      <c r="F15" s="52"/>
      <c r="G15" s="52"/>
      <c r="H15" s="52"/>
    </row>
    <row r="16" spans="2:8" s="36" customFormat="1" ht="15.75" thickBot="1" x14ac:dyDescent="0.3">
      <c r="B16" s="34" t="s">
        <v>71</v>
      </c>
      <c r="C16" s="35" t="s">
        <v>31</v>
      </c>
      <c r="D16" s="53" t="s">
        <v>32</v>
      </c>
      <c r="E16" s="53" t="s">
        <v>33</v>
      </c>
      <c r="F16" s="50" t="s">
        <v>34</v>
      </c>
      <c r="G16" s="53" t="s">
        <v>35</v>
      </c>
      <c r="H16" s="51" t="s">
        <v>36</v>
      </c>
    </row>
    <row r="17" spans="2:8" s="36" customFormat="1" x14ac:dyDescent="0.25">
      <c r="B17" s="40" t="s">
        <v>4</v>
      </c>
      <c r="C17" s="79">
        <f>C5/$C$12</f>
        <v>8.0257477239067052E-3</v>
      </c>
      <c r="D17" s="60">
        <f>D5/$D$12</f>
        <v>7.6108897375988986E-3</v>
      </c>
      <c r="E17" s="63">
        <f>E5/$E$12</f>
        <v>7.3268006379951607E-3</v>
      </c>
      <c r="F17" s="60">
        <f>F5/$F$12</f>
        <v>6.9523767400750894E-3</v>
      </c>
      <c r="G17" s="60">
        <f>G5/$G$12</f>
        <v>2.3812185832968503E-2</v>
      </c>
      <c r="H17" s="64">
        <f>H5/$H$12</f>
        <v>4.6844638635307703E-2</v>
      </c>
    </row>
    <row r="18" spans="2:8" s="36" customFormat="1" x14ac:dyDescent="0.25">
      <c r="B18" s="44" t="s">
        <v>1</v>
      </c>
      <c r="C18" s="80">
        <f t="shared" ref="C18:C23" si="1">C6/$C$12</f>
        <v>4.433007292030694E-2</v>
      </c>
      <c r="D18" s="61">
        <f t="shared" ref="D18:D23" si="2">D6/$D$12</f>
        <v>4.2407383214452407E-2</v>
      </c>
      <c r="E18" s="65">
        <f t="shared" ref="E18:E23" si="3">E6/$E$12</f>
        <v>4.0199108653989568E-2</v>
      </c>
      <c r="F18" s="61">
        <f t="shared" ref="F18:F23" si="4">F6/$F$12</f>
        <v>5.0503227180607062E-2</v>
      </c>
      <c r="G18" s="61">
        <f t="shared" ref="G18:G23" si="5">G6/$G$12</f>
        <v>5.1664514033596398E-2</v>
      </c>
      <c r="H18" s="66">
        <f t="shared" ref="H18:H23" si="6">H6/$H$12</f>
        <v>4.6833159591054226E-2</v>
      </c>
    </row>
    <row r="19" spans="2:8" s="36" customFormat="1" x14ac:dyDescent="0.25">
      <c r="B19" s="44" t="s">
        <v>0</v>
      </c>
      <c r="C19" s="80">
        <f t="shared" si="1"/>
        <v>0.73059925811639925</v>
      </c>
      <c r="D19" s="61">
        <f t="shared" si="2"/>
        <v>0.77577042880417035</v>
      </c>
      <c r="E19" s="65">
        <f t="shared" si="3"/>
        <v>0.78604745773077633</v>
      </c>
      <c r="F19" s="61">
        <f t="shared" si="4"/>
        <v>0.78727413132053381</v>
      </c>
      <c r="G19" s="61">
        <f t="shared" si="5"/>
        <v>0.74456436811814131</v>
      </c>
      <c r="H19" s="66">
        <f t="shared" si="6"/>
        <v>0.68322778402432627</v>
      </c>
    </row>
    <row r="20" spans="2:8" s="36" customFormat="1" x14ac:dyDescent="0.25">
      <c r="B20" s="44" t="s">
        <v>3</v>
      </c>
      <c r="C20" s="80">
        <f t="shared" si="1"/>
        <v>5.5981994941967953E-3</v>
      </c>
      <c r="D20" s="61">
        <f t="shared" si="2"/>
        <v>6.4705377176739508E-3</v>
      </c>
      <c r="E20" s="65">
        <f t="shared" si="3"/>
        <v>7.6492601996669962E-3</v>
      </c>
      <c r="F20" s="61">
        <f t="shared" si="4"/>
        <v>9.4372830210653642E-3</v>
      </c>
      <c r="G20" s="61">
        <f t="shared" si="5"/>
        <v>8.9718682536235588E-3</v>
      </c>
      <c r="H20" s="66">
        <f t="shared" si="6"/>
        <v>8.1466016322368842E-3</v>
      </c>
    </row>
    <row r="21" spans="2:8" s="36" customFormat="1" x14ac:dyDescent="0.25">
      <c r="B21" s="44" t="s">
        <v>2</v>
      </c>
      <c r="C21" s="80">
        <f t="shared" si="1"/>
        <v>7.70433643968342E-5</v>
      </c>
      <c r="D21" s="61">
        <f t="shared" si="2"/>
        <v>5.4513886863214355E-5</v>
      </c>
      <c r="E21" s="65">
        <f t="shared" si="3"/>
        <v>7.1818040697394804E-5</v>
      </c>
      <c r="F21" s="61">
        <f t="shared" si="4"/>
        <v>6.3391920085743162E-3</v>
      </c>
      <c r="G21" s="61">
        <f t="shared" si="5"/>
        <v>3.8836409776586915E-2</v>
      </c>
      <c r="H21" s="66">
        <f t="shared" si="6"/>
        <v>4.5968660286551395E-2</v>
      </c>
    </row>
    <row r="22" spans="2:8" s="36" customFormat="1" x14ac:dyDescent="0.25">
      <c r="B22" s="44" t="s">
        <v>44</v>
      </c>
      <c r="C22" s="80">
        <f t="shared" si="1"/>
        <v>0</v>
      </c>
      <c r="D22" s="61">
        <f t="shared" si="2"/>
        <v>0</v>
      </c>
      <c r="E22" s="65">
        <f t="shared" si="3"/>
        <v>0</v>
      </c>
      <c r="F22" s="61">
        <f t="shared" si="4"/>
        <v>0</v>
      </c>
      <c r="G22" s="61">
        <f t="shared" si="5"/>
        <v>0</v>
      </c>
      <c r="H22" s="66">
        <f t="shared" si="6"/>
        <v>0</v>
      </c>
    </row>
    <row r="23" spans="2:8" s="36" customFormat="1" ht="15.75" thickBot="1" x14ac:dyDescent="0.3">
      <c r="B23" s="46" t="s">
        <v>45</v>
      </c>
      <c r="C23" s="81">
        <f t="shared" si="1"/>
        <v>0.21136967838079349</v>
      </c>
      <c r="D23" s="62">
        <f t="shared" si="2"/>
        <v>0.16768624663924123</v>
      </c>
      <c r="E23" s="67">
        <f t="shared" si="3"/>
        <v>0.15870555473687445</v>
      </c>
      <c r="F23" s="62">
        <f t="shared" si="4"/>
        <v>0.13949378972914431</v>
      </c>
      <c r="G23" s="62">
        <f t="shared" si="5"/>
        <v>0.13215065398508327</v>
      </c>
      <c r="H23" s="68">
        <f t="shared" si="6"/>
        <v>0.16897915583052364</v>
      </c>
    </row>
    <row r="24" spans="2:8" s="36" customFormat="1" x14ac:dyDescent="0.25">
      <c r="B24" s="37"/>
      <c r="C24" s="65"/>
      <c r="D24" s="65"/>
      <c r="E24" s="65"/>
      <c r="F24" s="65"/>
      <c r="G24" s="65"/>
      <c r="H24" s="65"/>
    </row>
    <row r="25" spans="2:8" s="36" customFormat="1" x14ac:dyDescent="0.25">
      <c r="B25" s="37"/>
      <c r="C25" s="65"/>
      <c r="D25" s="65"/>
      <c r="E25" s="65"/>
      <c r="F25" s="65"/>
      <c r="G25" s="65"/>
      <c r="H25" s="65"/>
    </row>
    <row r="26" spans="2:8" s="36" customFormat="1" x14ac:dyDescent="0.25">
      <c r="B26" s="37"/>
      <c r="C26" s="65"/>
      <c r="D26" s="65"/>
      <c r="E26" s="65"/>
      <c r="F26" s="65"/>
      <c r="G26" s="65"/>
      <c r="H26" s="65"/>
    </row>
    <row r="27" spans="2:8" ht="15.75" thickBot="1" x14ac:dyDescent="0.3"/>
    <row r="28" spans="2:8" x14ac:dyDescent="0.25">
      <c r="B28" s="36"/>
      <c r="C28" s="12" t="s">
        <v>27</v>
      </c>
      <c r="D28" s="12" t="s">
        <v>26</v>
      </c>
      <c r="E28" s="12" t="s">
        <v>27</v>
      </c>
      <c r="F28" s="36"/>
    </row>
    <row r="29" spans="2:8" x14ac:dyDescent="0.25">
      <c r="B29" s="36"/>
      <c r="C29" s="11" t="s">
        <v>19</v>
      </c>
      <c r="D29" s="11" t="s">
        <v>20</v>
      </c>
      <c r="E29" s="11" t="s">
        <v>19</v>
      </c>
    </row>
    <row r="30" spans="2:8" ht="15.75" thickBot="1" x14ac:dyDescent="0.3">
      <c r="B30" s="36"/>
      <c r="C30" s="11" t="s">
        <v>5</v>
      </c>
      <c r="D30" s="11" t="s">
        <v>11</v>
      </c>
      <c r="E30" s="11" t="s">
        <v>11</v>
      </c>
    </row>
    <row r="31" spans="2:8" x14ac:dyDescent="0.25">
      <c r="B31" s="7" t="s">
        <v>0</v>
      </c>
      <c r="C31" s="10">
        <v>50910788.652699865</v>
      </c>
      <c r="D31" s="10">
        <v>266748041.80692267</v>
      </c>
      <c r="E31" s="28">
        <v>248224428.42007202</v>
      </c>
    </row>
    <row r="32" spans="2:8" x14ac:dyDescent="0.25">
      <c r="B32" s="9" t="s">
        <v>1</v>
      </c>
      <c r="C32" s="14">
        <v>6811005.2526492253</v>
      </c>
      <c r="D32" s="14">
        <v>40148456.907017499</v>
      </c>
      <c r="E32" s="29">
        <v>39916855.85081289</v>
      </c>
    </row>
    <row r="33" spans="2:5" x14ac:dyDescent="0.25">
      <c r="B33" s="9" t="s">
        <v>2</v>
      </c>
      <c r="C33" s="14">
        <v>14358755.460000001</v>
      </c>
      <c r="D33" s="14">
        <v>11486370.014970643</v>
      </c>
      <c r="E33" s="29">
        <v>9931630.5216897093</v>
      </c>
    </row>
    <row r="34" spans="2:5" x14ac:dyDescent="0.25">
      <c r="B34" s="9" t="s">
        <v>3</v>
      </c>
      <c r="C34" s="14">
        <v>11531.888070000005</v>
      </c>
      <c r="D34" s="14">
        <v>757819.92961471679</v>
      </c>
      <c r="E34" s="29">
        <v>714310.74713491241</v>
      </c>
    </row>
    <row r="35" spans="2:5" ht="15.75" thickBot="1" x14ac:dyDescent="0.3">
      <c r="B35" s="8" t="s">
        <v>4</v>
      </c>
      <c r="C35" s="13">
        <v>10806180.15</v>
      </c>
      <c r="D35" s="13">
        <v>0</v>
      </c>
      <c r="E35" s="13">
        <v>0</v>
      </c>
    </row>
    <row r="36" spans="2:5" ht="15.75" thickBot="1" x14ac:dyDescent="0.3">
      <c r="B36" s="33" t="s">
        <v>6</v>
      </c>
      <c r="C36" s="31">
        <f>SUM(C31:C35)</f>
        <v>82898261.403419092</v>
      </c>
      <c r="D36" s="31">
        <f t="shared" ref="D36:E36" si="7">SUM(D31:D35)</f>
        <v>319140688.65852553</v>
      </c>
      <c r="E36" s="32">
        <f t="shared" si="7"/>
        <v>298787225.53970957</v>
      </c>
    </row>
    <row r="39" spans="2:5" x14ac:dyDescent="0.25">
      <c r="B39" s="36"/>
    </row>
    <row r="40" spans="2:5" ht="15.75" thickBot="1" x14ac:dyDescent="0.3">
      <c r="B40" s="36"/>
      <c r="C40" s="36"/>
    </row>
    <row r="41" spans="2:5" ht="15.75" thickBot="1" x14ac:dyDescent="0.3">
      <c r="B41" s="36"/>
      <c r="C41" s="76" t="s">
        <v>72</v>
      </c>
    </row>
    <row r="42" spans="2:5" x14ac:dyDescent="0.25">
      <c r="B42" s="7" t="s">
        <v>0</v>
      </c>
      <c r="C42" s="74">
        <f>E31+C31</f>
        <v>299135217.07277191</v>
      </c>
    </row>
    <row r="43" spans="2:5" x14ac:dyDescent="0.25">
      <c r="B43" s="9" t="s">
        <v>1</v>
      </c>
      <c r="C43" s="74">
        <f>E32+C32</f>
        <v>46727861.103462115</v>
      </c>
    </row>
    <row r="44" spans="2:5" x14ac:dyDescent="0.25">
      <c r="B44" s="9" t="s">
        <v>2</v>
      </c>
      <c r="C44" s="74">
        <f>E33+C33</f>
        <v>24290385.98168971</v>
      </c>
    </row>
    <row r="45" spans="2:5" x14ac:dyDescent="0.25">
      <c r="B45" s="9" t="s">
        <v>3</v>
      </c>
      <c r="C45" s="74">
        <f>E34+C34</f>
        <v>725842.6352049124</v>
      </c>
    </row>
    <row r="46" spans="2:5" ht="15.75" thickBot="1" x14ac:dyDescent="0.3">
      <c r="B46" s="8" t="s">
        <v>4</v>
      </c>
      <c r="C46" s="75">
        <f>E35+C35</f>
        <v>10806180.15</v>
      </c>
    </row>
    <row r="47" spans="2:5" ht="15.75" thickBot="1" x14ac:dyDescent="0.3">
      <c r="B47" s="77" t="s">
        <v>6</v>
      </c>
      <c r="C47" s="78">
        <f>SUM(C42:C46)</f>
        <v>381685486.94312859</v>
      </c>
    </row>
    <row r="48" spans="2:5" ht="15.75" thickBot="1" x14ac:dyDescent="0.3"/>
    <row r="49" spans="2:9" ht="15.75" thickBot="1" x14ac:dyDescent="0.3">
      <c r="B49" s="37"/>
      <c r="C49" s="38" t="s">
        <v>63</v>
      </c>
      <c r="D49" s="38" t="s">
        <v>73</v>
      </c>
      <c r="E49" s="38" t="s">
        <v>74</v>
      </c>
      <c r="F49" s="39" t="s">
        <v>75</v>
      </c>
      <c r="G49" s="38" t="s">
        <v>76</v>
      </c>
      <c r="H49" s="38" t="s">
        <v>77</v>
      </c>
      <c r="I49" s="38" t="s">
        <v>78</v>
      </c>
    </row>
    <row r="50" spans="2:9" x14ac:dyDescent="0.25">
      <c r="B50" s="40" t="s">
        <v>4</v>
      </c>
      <c r="C50" s="92">
        <f>C46</f>
        <v>10806180.15</v>
      </c>
      <c r="D50" s="82">
        <v>2638692.6900627241</v>
      </c>
      <c r="E50" s="82">
        <v>2571135.0552514731</v>
      </c>
      <c r="F50" s="83">
        <v>2770965.2308368292</v>
      </c>
      <c r="G50" s="82">
        <v>2708240.475627237</v>
      </c>
      <c r="H50" s="82">
        <v>9554113.8998669181</v>
      </c>
      <c r="I50" s="84">
        <v>18795377.133672409</v>
      </c>
    </row>
    <row r="51" spans="2:9" x14ac:dyDescent="0.25">
      <c r="B51" s="44" t="s">
        <v>1</v>
      </c>
      <c r="C51" s="92">
        <f>C43</f>
        <v>46727861.103462115</v>
      </c>
      <c r="D51" s="82">
        <v>14574771.521452969</v>
      </c>
      <c r="E51" s="82">
        <v>14326197.506910687</v>
      </c>
      <c r="F51" s="83">
        <v>15203134.06825777</v>
      </c>
      <c r="G51" s="82">
        <v>19673111.673007585</v>
      </c>
      <c r="H51" s="82">
        <v>20729245.736644663</v>
      </c>
      <c r="I51" s="85">
        <v>18790771.420571323</v>
      </c>
    </row>
    <row r="52" spans="2:9" x14ac:dyDescent="0.25">
      <c r="B52" s="44" t="s">
        <v>0</v>
      </c>
      <c r="C52" s="92">
        <f>C42</f>
        <v>299135217.07277191</v>
      </c>
      <c r="D52" s="82">
        <v>240205272.8388752</v>
      </c>
      <c r="E52" s="82">
        <v>262073241.51238248</v>
      </c>
      <c r="F52" s="83">
        <v>297279847.34079808</v>
      </c>
      <c r="G52" s="82">
        <v>306676083.2402063</v>
      </c>
      <c r="H52" s="82">
        <v>298740016.08597189</v>
      </c>
      <c r="I52" s="85">
        <v>274130065.74591416</v>
      </c>
    </row>
    <row r="53" spans="2:9" x14ac:dyDescent="0.25">
      <c r="B53" s="44" t="s">
        <v>3</v>
      </c>
      <c r="C53" s="92">
        <f>C45</f>
        <v>725842.6352049124</v>
      </c>
      <c r="D53" s="82">
        <v>1840567.208317304</v>
      </c>
      <c r="E53" s="82">
        <v>2185897.697354753</v>
      </c>
      <c r="F53" s="83">
        <v>2892918.0828238102</v>
      </c>
      <c r="G53" s="82">
        <v>3676215.0287791891</v>
      </c>
      <c r="H53" s="82">
        <v>3599764.0784005951</v>
      </c>
      <c r="I53" s="85">
        <v>3268644.0646438277</v>
      </c>
    </row>
    <row r="54" spans="2:9" x14ac:dyDescent="0.25">
      <c r="B54" s="44" t="s">
        <v>2</v>
      </c>
      <c r="C54" s="92">
        <f>C44</f>
        <v>24290385.98168971</v>
      </c>
      <c r="D54" s="82">
        <v>25330.195945008785</v>
      </c>
      <c r="E54" s="82">
        <v>18416.055197804246</v>
      </c>
      <c r="F54" s="83">
        <v>27161.281376663661</v>
      </c>
      <c r="G54" s="82">
        <v>2469379.4686690499</v>
      </c>
      <c r="H54" s="82">
        <v>15582252.090175316</v>
      </c>
      <c r="I54" s="85">
        <v>18443910.158892568</v>
      </c>
    </row>
    <row r="55" spans="2:9" x14ac:dyDescent="0.25">
      <c r="B55" s="44" t="s">
        <v>44</v>
      </c>
      <c r="C55" s="93"/>
      <c r="D55" s="82">
        <v>0</v>
      </c>
      <c r="E55" s="82">
        <v>0</v>
      </c>
      <c r="F55" s="83">
        <v>0</v>
      </c>
      <c r="G55" s="82">
        <v>0</v>
      </c>
      <c r="H55" s="82">
        <v>0</v>
      </c>
      <c r="I55" s="85">
        <v>0</v>
      </c>
    </row>
    <row r="56" spans="2:9" ht="15.75" thickBot="1" x14ac:dyDescent="0.3">
      <c r="B56" s="46" t="s">
        <v>45</v>
      </c>
      <c r="C56" s="93"/>
      <c r="D56" s="86">
        <v>69493789.791441008</v>
      </c>
      <c r="E56" s="86">
        <v>56648302.876834989</v>
      </c>
      <c r="F56" s="86">
        <v>60021774.283854999</v>
      </c>
      <c r="G56" s="86">
        <v>54338644.404218994</v>
      </c>
      <c r="H56" s="86">
        <v>53022532.621399</v>
      </c>
      <c r="I56" s="86">
        <v>67799155.977915004</v>
      </c>
    </row>
    <row r="57" spans="2:9" ht="15.75" thickBot="1" x14ac:dyDescent="0.3">
      <c r="B57" s="70" t="s">
        <v>6</v>
      </c>
      <c r="C57" s="87">
        <f>SUM(C50:C54)</f>
        <v>381685486.94312865</v>
      </c>
      <c r="D57" s="88">
        <f>SUM(D50:D56)</f>
        <v>328778424.24609423</v>
      </c>
      <c r="E57" s="89">
        <f t="shared" ref="E57" si="8">SUM(E50:E56)</f>
        <v>337823190.70393217</v>
      </c>
      <c r="F57" s="90">
        <f t="shared" ref="F57" si="9">SUM(F50:F56)</f>
        <v>378195800.28794819</v>
      </c>
      <c r="G57" s="89">
        <f t="shared" ref="G57" si="10">SUM(G50:G56)</f>
        <v>389541674.29050839</v>
      </c>
      <c r="H57" s="89">
        <f t="shared" ref="H57" si="11">SUM(H50:H56)</f>
        <v>401227924.51245838</v>
      </c>
      <c r="I57" s="91">
        <f t="shared" ref="I57" si="12">SUM(I50:I56)</f>
        <v>401227924.50160927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E20"/>
  <sheetViews>
    <sheetView workbookViewId="0">
      <selection activeCell="L12" sqref="L12"/>
    </sheetView>
  </sheetViews>
  <sheetFormatPr defaultRowHeight="15" x14ac:dyDescent="0.25"/>
  <cols>
    <col min="3" max="3" width="27.85546875" bestFit="1" customWidth="1"/>
    <col min="4" max="4" width="22.140625" bestFit="1" customWidth="1"/>
    <col min="5" max="5" width="22.5703125" bestFit="1" customWidth="1"/>
  </cols>
  <sheetData>
    <row r="4" spans="3:5" x14ac:dyDescent="0.25">
      <c r="C4" s="6" t="s">
        <v>10</v>
      </c>
      <c r="D4" s="19" t="s">
        <v>29</v>
      </c>
      <c r="E4" s="19" t="s">
        <v>30</v>
      </c>
    </row>
    <row r="5" spans="3:5" x14ac:dyDescent="0.25">
      <c r="C5" s="15"/>
      <c r="D5" s="18" t="s">
        <v>22</v>
      </c>
      <c r="E5" s="23" t="s">
        <v>28</v>
      </c>
    </row>
    <row r="6" spans="3:5" x14ac:dyDescent="0.25">
      <c r="C6" s="2" t="s">
        <v>7</v>
      </c>
      <c r="D6" s="20">
        <v>57333422.099830002</v>
      </c>
      <c r="E6" s="26">
        <v>56558184.890533999</v>
      </c>
    </row>
    <row r="7" spans="3:5" x14ac:dyDescent="0.25">
      <c r="C7" s="3" t="s">
        <v>25</v>
      </c>
      <c r="D7" s="21">
        <v>8780154.3336930014</v>
      </c>
      <c r="E7" s="24">
        <v>8775773.6375530008</v>
      </c>
    </row>
    <row r="8" spans="3:5" x14ac:dyDescent="0.25">
      <c r="C8" s="3" t="s">
        <v>8</v>
      </c>
      <c r="D8" s="21">
        <v>2424142.7931790003</v>
      </c>
      <c r="E8" s="24">
        <v>2357501.7090469999</v>
      </c>
    </row>
    <row r="9" spans="3:5" x14ac:dyDescent="0.25">
      <c r="C9" s="3" t="s">
        <v>9</v>
      </c>
      <c r="D9" s="21">
        <v>163419.75511700002</v>
      </c>
      <c r="E9" s="25">
        <v>161617.78140099999</v>
      </c>
    </row>
    <row r="10" spans="3:5" x14ac:dyDescent="0.25">
      <c r="C10" s="4" t="s">
        <v>6</v>
      </c>
      <c r="D10" s="22">
        <v>68701138.981819004</v>
      </c>
      <c r="E10" s="27">
        <v>67853078.018535018</v>
      </c>
    </row>
    <row r="12" spans="3:5" x14ac:dyDescent="0.25">
      <c r="D12" s="5"/>
    </row>
    <row r="13" spans="3:5" x14ac:dyDescent="0.25">
      <c r="C13" s="6" t="s">
        <v>21</v>
      </c>
      <c r="D13" s="19" t="s">
        <v>29</v>
      </c>
      <c r="E13" s="19" t="s">
        <v>30</v>
      </c>
    </row>
    <row r="14" spans="3:5" x14ac:dyDescent="0.25">
      <c r="C14" s="15"/>
      <c r="D14" s="18" t="s">
        <v>22</v>
      </c>
      <c r="E14" s="23" t="s">
        <v>28</v>
      </c>
    </row>
    <row r="15" spans="3:5" x14ac:dyDescent="0.25">
      <c r="C15" s="2" t="s">
        <v>25</v>
      </c>
      <c r="D15" s="20">
        <v>584619.63810600003</v>
      </c>
      <c r="E15" s="20">
        <v>562842.65965799999</v>
      </c>
    </row>
    <row r="16" spans="3:5" x14ac:dyDescent="0.25">
      <c r="C16" s="3" t="s">
        <v>24</v>
      </c>
      <c r="D16" s="21">
        <v>1365933.601825</v>
      </c>
      <c r="E16" s="21">
        <v>1343160.382029</v>
      </c>
    </row>
    <row r="17" spans="3:5" x14ac:dyDescent="0.25">
      <c r="C17" s="3" t="s">
        <v>12</v>
      </c>
      <c r="D17" s="21">
        <v>186808.41428400003</v>
      </c>
      <c r="E17" s="21">
        <v>183620.223868</v>
      </c>
    </row>
    <row r="18" spans="3:5" x14ac:dyDescent="0.25">
      <c r="C18" s="3" t="s">
        <v>23</v>
      </c>
      <c r="D18" s="21">
        <v>9796134.5527970009</v>
      </c>
      <c r="E18" s="21">
        <v>9619972.2741129994</v>
      </c>
    </row>
    <row r="19" spans="3:5" x14ac:dyDescent="0.25">
      <c r="C19" s="3" t="s">
        <v>13</v>
      </c>
      <c r="D19" s="21">
        <v>56303155.858904749</v>
      </c>
      <c r="E19" s="21">
        <v>58131562.04577677</v>
      </c>
    </row>
    <row r="20" spans="3:5" x14ac:dyDescent="0.25">
      <c r="C20" s="4" t="s">
        <v>6</v>
      </c>
      <c r="D20" s="22">
        <v>68236652.065916747</v>
      </c>
      <c r="E20" s="22">
        <v>69841157.585444763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</vt:lpstr>
      <vt:lpstr>Exit</vt:lpstr>
      <vt:lpstr>Entry</vt:lpstr>
      <vt:lpstr>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2019-02-26T18:42:37Z</dcterms:created>
  <dcterms:modified xsi:type="dcterms:W3CDTF">2019-03-15T15:07:41Z</dcterms:modified>
</cp:coreProperties>
</file>