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<sst xmlns="http://schemas.openxmlformats.org/spreadsheetml/2006/main" count="43" uniqueCount="30">
  <si>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Potential Duplicates</t>
  </si>
  <si>
    <t>Total original pot</t>
  </si>
  <si>
    <t>High level analysis</t>
  </si>
  <si>
    <t>Database development</t>
  </si>
  <si>
    <t>Detailed project plan</t>
  </si>
  <si>
    <t>D8ta centre workshop</t>
  </si>
  <si>
    <t>D8ta centre LWIs</t>
  </si>
  <si>
    <t>Training</t>
  </si>
  <si>
    <t>Documentation and Presentation</t>
  </si>
  <si>
    <t>Task</t>
  </si>
  <si>
    <t>Unregistered workgroup</t>
  </si>
  <si>
    <t>USNANA MI distributed</t>
  </si>
  <si>
    <t>Duration (business days)</t>
  </si>
  <si>
    <t>End user letter strategy agreed</t>
  </si>
  <si>
    <t>End user letter 2 commence</t>
  </si>
  <si>
    <t>Approximate No of MPRNs</t>
  </si>
  <si>
    <t>Phase 1</t>
  </si>
  <si>
    <t>Phase 3</t>
  </si>
  <si>
    <t>Phase 6</t>
  </si>
  <si>
    <t>Phase 5</t>
  </si>
  <si>
    <t>Phase 2</t>
  </si>
  <si>
    <t>Phase 4</t>
  </si>
  <si>
    <t>End user letter 1 dispatched</t>
  </si>
  <si>
    <t>D8tacentre Training</t>
  </si>
  <si>
    <t>Unregistered Sites No Assets No Activity Project Timeline</t>
  </si>
  <si>
    <t>Week Commencing</t>
  </si>
  <si>
    <t>Date</t>
  </si>
  <si>
    <t>Phase 7</t>
  </si>
  <si>
    <t>Phase 8</t>
  </si>
  <si>
    <t>Phase 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</si>
</sst>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dd/mm/yyyy;@"/>
    <numFmt numFmtId="168" formatCode="d/m/yy;@"/>
    <numFmt numFmtId="169" formatCode="dd/mm/yy;@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52"/>
      <name val="Arial"/>
      <family val="0"/>
    </font>
    <font>
      <b/>
      <sz val="8"/>
      <name val="Arial"/>
      <family val="0"/>
    </font>
    <font>
      <b/>
      <sz val="8"/>
      <color indexed="46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b/>
      <sz val="8"/>
      <color indexed="18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sz val="8"/>
      <color indexed="45"/>
      <name val="Arial"/>
      <family val="2"/>
    </font>
    <font>
      <b/>
      <sz val="8"/>
      <color indexed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10"/>
        <bgColor indexed="10"/>
      </patternFill>
    </fill>
    <fill>
      <patternFill patternType="gray125">
        <fgColor indexed="52"/>
        <bgColor indexed="52"/>
      </patternFill>
    </fill>
    <fill>
      <patternFill patternType="gray125">
        <fgColor indexed="12"/>
        <bgColor indexed="1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horizontal="center" vertical="center" textRotation="90"/>
    </xf>
    <xf numFmtId="165" fontId="2" fillId="0" borderId="1" xfId="15" applyNumberFormat="1" applyFont="1" applyBorder="1" applyAlignment="1">
      <alignment vertical="center"/>
    </xf>
    <xf numFmtId="17" fontId="0" fillId="0" borderId="2" xfId="0" applyNumberFormat="1" applyBorder="1" applyAlignment="1">
      <alignment horizontal="center" vertical="center" textRotation="90"/>
    </xf>
    <xf numFmtId="165" fontId="2" fillId="0" borderId="3" xfId="15" applyNumberFormat="1" applyFont="1" applyBorder="1" applyAlignment="1">
      <alignment horizontal="center" vertical="center" wrapText="1"/>
    </xf>
    <xf numFmtId="165" fontId="5" fillId="0" borderId="1" xfId="15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165" fontId="0" fillId="0" borderId="4" xfId="15" applyNumberFormat="1" applyBorder="1" applyAlignment="1">
      <alignment vertical="center"/>
    </xf>
    <xf numFmtId="0" fontId="0" fillId="0" borderId="4" xfId="0" applyBorder="1" applyAlignment="1">
      <alignment/>
    </xf>
    <xf numFmtId="165" fontId="2" fillId="0" borderId="3" xfId="15" applyNumberFormat="1" applyFont="1" applyBorder="1" applyAlignment="1">
      <alignment vertical="center"/>
    </xf>
    <xf numFmtId="165" fontId="2" fillId="0" borderId="5" xfId="15" applyNumberFormat="1" applyFont="1" applyBorder="1" applyAlignment="1">
      <alignment vertical="center"/>
    </xf>
    <xf numFmtId="165" fontId="2" fillId="0" borderId="6" xfId="15" applyNumberFormat="1" applyFont="1" applyBorder="1" applyAlignment="1">
      <alignment vertical="center"/>
    </xf>
    <xf numFmtId="165" fontId="5" fillId="0" borderId="6" xfId="15" applyNumberFormat="1" applyFont="1" applyBorder="1" applyAlignment="1">
      <alignment vertical="center"/>
    </xf>
    <xf numFmtId="165" fontId="2" fillId="0" borderId="6" xfId="15" applyNumberFormat="1" applyFont="1" applyFill="1" applyBorder="1" applyAlignment="1">
      <alignment vertical="center"/>
    </xf>
    <xf numFmtId="165" fontId="2" fillId="0" borderId="7" xfId="15" applyNumberFormat="1" applyFont="1" applyBorder="1" applyAlignment="1">
      <alignment vertical="center"/>
    </xf>
    <xf numFmtId="17" fontId="0" fillId="1" borderId="1" xfId="0" applyNumberFormat="1" applyFill="1" applyBorder="1" applyAlignment="1">
      <alignment horizontal="center" vertical="center" textRotation="90"/>
    </xf>
    <xf numFmtId="0" fontId="0" fillId="2" borderId="8" xfId="0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 vertical="center" textRotation="90"/>
    </xf>
    <xf numFmtId="17" fontId="0" fillId="5" borderId="1" xfId="0" applyNumberForma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" fillId="0" borderId="0" xfId="0" applyFont="1" applyAlignment="1">
      <alignment/>
    </xf>
    <xf numFmtId="17" fontId="0" fillId="6" borderId="1" xfId="0" applyNumberFormat="1" applyFill="1" applyBorder="1" applyAlignment="1">
      <alignment horizontal="center" vertical="center" textRotation="90"/>
    </xf>
    <xf numFmtId="0" fontId="9" fillId="0" borderId="9" xfId="0" applyFont="1" applyBorder="1" applyAlignment="1">
      <alignment vertical="center"/>
    </xf>
    <xf numFmtId="165" fontId="9" fillId="0" borderId="1" xfId="15" applyNumberFormat="1" applyFont="1" applyBorder="1" applyAlignment="1">
      <alignment vertical="center"/>
    </xf>
    <xf numFmtId="165" fontId="9" fillId="0" borderId="6" xfId="15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165" fontId="11" fillId="0" borderId="12" xfId="15" applyNumberFormat="1" applyFont="1" applyBorder="1" applyAlignment="1">
      <alignment vertical="center"/>
    </xf>
    <xf numFmtId="17" fontId="0" fillId="2" borderId="1" xfId="0" applyNumberForma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17" fontId="0" fillId="7" borderId="1" xfId="0" applyNumberFormat="1" applyFill="1" applyBorder="1" applyAlignment="1">
      <alignment horizontal="center" vertical="center" textRotation="90"/>
    </xf>
    <xf numFmtId="17" fontId="0" fillId="8" borderId="1" xfId="0" applyNumberForma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2" fillId="0" borderId="3" xfId="0" applyNumberFormat="1" applyFont="1" applyBorder="1" applyAlignment="1">
      <alignment horizontal="center" vertical="top" textRotation="90"/>
    </xf>
    <xf numFmtId="167" fontId="2" fillId="0" borderId="1" xfId="0" applyNumberFormat="1" applyFont="1" applyBorder="1" applyAlignment="1">
      <alignment horizontal="center" vertical="top" textRotation="90"/>
    </xf>
    <xf numFmtId="165" fontId="2" fillId="0" borderId="13" xfId="15" applyNumberFormat="1" applyFont="1" applyBorder="1" applyAlignment="1">
      <alignment horizontal="center" vertical="top" wrapText="1"/>
    </xf>
    <xf numFmtId="165" fontId="2" fillId="0" borderId="14" xfId="15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169" fontId="15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169" fontId="1" fillId="0" borderId="13" xfId="15" applyNumberFormat="1" applyFont="1" applyBorder="1" applyAlignment="1">
      <alignment horizontal="center" vertical="center" wrapText="1"/>
    </xf>
    <xf numFmtId="169" fontId="1" fillId="0" borderId="16" xfId="15" applyNumberFormat="1" applyFont="1" applyBorder="1" applyAlignment="1">
      <alignment horizontal="center" vertical="center" wrapText="1"/>
    </xf>
    <xf numFmtId="169" fontId="2" fillId="0" borderId="3" xfId="15" applyNumberFormat="1" applyFont="1" applyBorder="1" applyAlignment="1">
      <alignment vertical="center"/>
    </xf>
    <xf numFmtId="169" fontId="2" fillId="0" borderId="1" xfId="15" applyNumberFormat="1" applyFont="1" applyBorder="1" applyAlignment="1">
      <alignment vertical="center"/>
    </xf>
    <xf numFmtId="169" fontId="12" fillId="0" borderId="9" xfId="0" applyNumberFormat="1" applyFont="1" applyFill="1" applyBorder="1" applyAlignment="1">
      <alignment vertical="center"/>
    </xf>
    <xf numFmtId="169" fontId="9" fillId="0" borderId="1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3" fillId="0" borderId="1" xfId="15" applyNumberFormat="1" applyFont="1" applyFill="1" applyBorder="1" applyAlignment="1">
      <alignment vertical="center"/>
    </xf>
    <xf numFmtId="169" fontId="11" fillId="0" borderId="12" xfId="15" applyNumberFormat="1" applyFont="1" applyBorder="1" applyAlignment="1">
      <alignment vertical="center"/>
    </xf>
    <xf numFmtId="169" fontId="0" fillId="0" borderId="0" xfId="0" applyNumberFormat="1" applyAlignment="1">
      <alignment/>
    </xf>
    <xf numFmtId="165" fontId="9" fillId="0" borderId="17" xfId="15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133350</xdr:rowOff>
    </xdr:from>
    <xdr:to>
      <xdr:col>6</xdr:col>
      <xdr:colOff>209550</xdr:colOff>
      <xdr:row>41</xdr:row>
      <xdr:rowOff>85725</xdr:rowOff>
    </xdr:to>
    <xdr:sp>
      <xdr:nvSpPr>
        <xdr:cNvPr id="1" name="Line 1"/>
        <xdr:cNvSpPr>
          <a:spLocks/>
        </xdr:cNvSpPr>
      </xdr:nvSpPr>
      <xdr:spPr>
        <a:xfrm>
          <a:off x="4381500" y="504825"/>
          <a:ext cx="0" cy="9353550"/>
        </a:xfrm>
        <a:prstGeom prst="line">
          <a:avLst/>
        </a:prstGeom>
        <a:noFill/>
        <a:ln w="28575" cmpd="sng">
          <a:solidFill>
            <a:srgbClr val="00FF00"/>
          </a:solidFill>
          <a:prstDash val="sys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3</xdr:row>
      <xdr:rowOff>47625</xdr:rowOff>
    </xdr:from>
    <xdr:to>
      <xdr:col>59</xdr:col>
      <xdr:colOff>0</xdr:colOff>
      <xdr:row>42</xdr:row>
      <xdr:rowOff>9525</xdr:rowOff>
    </xdr:to>
    <xdr:sp>
      <xdr:nvSpPr>
        <xdr:cNvPr id="2" name="Line 3"/>
        <xdr:cNvSpPr>
          <a:spLocks/>
        </xdr:cNvSpPr>
      </xdr:nvSpPr>
      <xdr:spPr>
        <a:xfrm>
          <a:off x="15782925" y="619125"/>
          <a:ext cx="0" cy="9324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152400</xdr:rowOff>
    </xdr:from>
    <xdr:to>
      <xdr:col>15</xdr:col>
      <xdr:colOff>19050</xdr:colOff>
      <xdr:row>41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153150" y="523875"/>
          <a:ext cx="9525" cy="9372600"/>
        </a:xfrm>
        <a:prstGeom prst="line">
          <a:avLst/>
        </a:prstGeom>
        <a:noFill/>
        <a:ln w="28575" cmpd="sng">
          <a:solidFill>
            <a:srgbClr val="FF9900"/>
          </a:solidFill>
          <a:prstDash val="sys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228600</xdr:rowOff>
    </xdr:from>
    <xdr:to>
      <xdr:col>61</xdr:col>
      <xdr:colOff>200025</xdr:colOff>
      <xdr:row>18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361950" y="4286250"/>
          <a:ext cx="16059150" cy="19050"/>
        </a:xfrm>
        <a:prstGeom prst="line">
          <a:avLst/>
        </a:prstGeom>
        <a:noFill/>
        <a:ln w="28575" cmpd="sng">
          <a:solidFill>
            <a:srgbClr val="FF9900"/>
          </a:solidFill>
          <a:prstDash val="sys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8" sqref="S8"/>
    </sheetView>
  </sheetViews>
  <sheetFormatPr defaultColWidth="9.140625" defaultRowHeight="12.75"/>
  <cols>
    <col min="1" max="1" width="5.28125" style="66" customWidth="1"/>
    <col min="2" max="2" width="26.57421875" style="29" customWidth="1"/>
    <col min="3" max="3" width="11.140625" style="0" customWidth="1"/>
    <col min="4" max="4" width="8.57421875" style="64" customWidth="1"/>
    <col min="5" max="5" width="7.7109375" style="0" customWidth="1"/>
    <col min="6" max="62" width="3.28125" style="0" customWidth="1"/>
  </cols>
  <sheetData>
    <row r="1" spans="1:62" ht="20.2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</row>
    <row r="2" spans="1:62" ht="9" customHeight="1">
      <c r="A2" s="43"/>
      <c r="B2" s="44"/>
      <c r="C2" s="44"/>
      <c r="D2" s="5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</row>
    <row r="3" spans="2:62" ht="15.75" customHeight="1" thickBot="1">
      <c r="B3" s="2"/>
      <c r="C3" s="2"/>
      <c r="D3" s="53"/>
      <c r="E3" s="2"/>
      <c r="F3" s="51" t="s">
        <v>25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</row>
    <row r="4" spans="2:62" ht="24.75" customHeight="1">
      <c r="B4" s="25" t="s">
        <v>9</v>
      </c>
      <c r="C4" s="8" t="s">
        <v>15</v>
      </c>
      <c r="D4" s="54" t="s">
        <v>26</v>
      </c>
      <c r="E4" s="49" t="s">
        <v>12</v>
      </c>
      <c r="F4" s="47">
        <v>39356</v>
      </c>
      <c r="G4" s="47">
        <f>SUM(F4+7)</f>
        <v>39363</v>
      </c>
      <c r="H4" s="47">
        <f aca="true" t="shared" si="0" ref="H4:AD4">SUM(G4+7)</f>
        <v>39370</v>
      </c>
      <c r="I4" s="47">
        <f t="shared" si="0"/>
        <v>39377</v>
      </c>
      <c r="J4" s="47">
        <f t="shared" si="0"/>
        <v>39384</v>
      </c>
      <c r="K4" s="47">
        <f t="shared" si="0"/>
        <v>39391</v>
      </c>
      <c r="L4" s="47">
        <f t="shared" si="0"/>
        <v>39398</v>
      </c>
      <c r="M4" s="47">
        <f t="shared" si="0"/>
        <v>39405</v>
      </c>
      <c r="N4" s="47">
        <f t="shared" si="0"/>
        <v>39412</v>
      </c>
      <c r="O4" s="47">
        <f t="shared" si="0"/>
        <v>39419</v>
      </c>
      <c r="P4" s="47">
        <f t="shared" si="0"/>
        <v>39426</v>
      </c>
      <c r="Q4" s="47">
        <f t="shared" si="0"/>
        <v>39433</v>
      </c>
      <c r="R4" s="47">
        <f t="shared" si="0"/>
        <v>39440</v>
      </c>
      <c r="S4" s="47">
        <f t="shared" si="0"/>
        <v>39447</v>
      </c>
      <c r="T4" s="47">
        <f t="shared" si="0"/>
        <v>39454</v>
      </c>
      <c r="U4" s="47">
        <f t="shared" si="0"/>
        <v>39461</v>
      </c>
      <c r="V4" s="47">
        <f t="shared" si="0"/>
        <v>39468</v>
      </c>
      <c r="W4" s="47">
        <f t="shared" si="0"/>
        <v>39475</v>
      </c>
      <c r="X4" s="47">
        <f t="shared" si="0"/>
        <v>39482</v>
      </c>
      <c r="Y4" s="47">
        <f t="shared" si="0"/>
        <v>39489</v>
      </c>
      <c r="Z4" s="47">
        <f t="shared" si="0"/>
        <v>39496</v>
      </c>
      <c r="AA4" s="47">
        <f t="shared" si="0"/>
        <v>39503</v>
      </c>
      <c r="AB4" s="47">
        <f t="shared" si="0"/>
        <v>39510</v>
      </c>
      <c r="AC4" s="47">
        <f t="shared" si="0"/>
        <v>39517</v>
      </c>
      <c r="AD4" s="47">
        <f t="shared" si="0"/>
        <v>39524</v>
      </c>
      <c r="AE4" s="47">
        <f aca="true" t="shared" si="1" ref="AE4:BI4">SUM(AD4+7)</f>
        <v>39531</v>
      </c>
      <c r="AF4" s="47">
        <f t="shared" si="1"/>
        <v>39538</v>
      </c>
      <c r="AG4" s="47">
        <f t="shared" si="1"/>
        <v>39545</v>
      </c>
      <c r="AH4" s="47">
        <f t="shared" si="1"/>
        <v>39552</v>
      </c>
      <c r="AI4" s="47">
        <f t="shared" si="1"/>
        <v>39559</v>
      </c>
      <c r="AJ4" s="47">
        <f t="shared" si="1"/>
        <v>39566</v>
      </c>
      <c r="AK4" s="47">
        <f t="shared" si="1"/>
        <v>39573</v>
      </c>
      <c r="AL4" s="47">
        <f t="shared" si="1"/>
        <v>39580</v>
      </c>
      <c r="AM4" s="47">
        <f t="shared" si="1"/>
        <v>39587</v>
      </c>
      <c r="AN4" s="47">
        <f t="shared" si="1"/>
        <v>39594</v>
      </c>
      <c r="AO4" s="47">
        <f t="shared" si="1"/>
        <v>39601</v>
      </c>
      <c r="AP4" s="47">
        <f t="shared" si="1"/>
        <v>39608</v>
      </c>
      <c r="AQ4" s="47">
        <f t="shared" si="1"/>
        <v>39615</v>
      </c>
      <c r="AR4" s="47">
        <f t="shared" si="1"/>
        <v>39622</v>
      </c>
      <c r="AS4" s="47">
        <f t="shared" si="1"/>
        <v>39629</v>
      </c>
      <c r="AT4" s="47">
        <f t="shared" si="1"/>
        <v>39636</v>
      </c>
      <c r="AU4" s="47">
        <f t="shared" si="1"/>
        <v>39643</v>
      </c>
      <c r="AV4" s="47">
        <f t="shared" si="1"/>
        <v>39650</v>
      </c>
      <c r="AW4" s="47">
        <f t="shared" si="1"/>
        <v>39657</v>
      </c>
      <c r="AX4" s="47">
        <f t="shared" si="1"/>
        <v>39664</v>
      </c>
      <c r="AY4" s="47">
        <f t="shared" si="1"/>
        <v>39671</v>
      </c>
      <c r="AZ4" s="47">
        <f t="shared" si="1"/>
        <v>39678</v>
      </c>
      <c r="BA4" s="47">
        <f t="shared" si="1"/>
        <v>39685</v>
      </c>
      <c r="BB4" s="47">
        <f t="shared" si="1"/>
        <v>39692</v>
      </c>
      <c r="BC4" s="47">
        <f t="shared" si="1"/>
        <v>39699</v>
      </c>
      <c r="BD4" s="47">
        <f t="shared" si="1"/>
        <v>39706</v>
      </c>
      <c r="BE4" s="47">
        <f t="shared" si="1"/>
        <v>39713</v>
      </c>
      <c r="BF4" s="47">
        <f t="shared" si="1"/>
        <v>39720</v>
      </c>
      <c r="BG4" s="47">
        <f t="shared" si="1"/>
        <v>39727</v>
      </c>
      <c r="BH4" s="47">
        <f t="shared" si="1"/>
        <v>39734</v>
      </c>
      <c r="BI4" s="47">
        <f t="shared" si="1"/>
        <v>39741</v>
      </c>
      <c r="BJ4" s="47">
        <f>SUM(BI4+7)</f>
        <v>39748</v>
      </c>
    </row>
    <row r="5" spans="2:62" ht="24.75" customHeight="1" thickBot="1">
      <c r="B5" s="26" t="s">
        <v>1</v>
      </c>
      <c r="C5" s="6">
        <f>SUM(C6:C40)</f>
        <v>47850</v>
      </c>
      <c r="D5" s="55"/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</row>
    <row r="6" spans="1:62" ht="18.75" customHeight="1">
      <c r="A6" s="67">
        <v>1</v>
      </c>
      <c r="B6" s="41" t="s">
        <v>2</v>
      </c>
      <c r="C6" s="13"/>
      <c r="D6" s="56">
        <v>39370</v>
      </c>
      <c r="E6" s="14"/>
      <c r="F6" s="2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0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ht="18.75" customHeight="1">
      <c r="A7" s="67">
        <f>SUM(A6+1)</f>
        <v>2</v>
      </c>
      <c r="B7" s="42" t="s">
        <v>3</v>
      </c>
      <c r="C7" s="6"/>
      <c r="D7" s="57">
        <v>39370</v>
      </c>
      <c r="E7" s="15"/>
      <c r="F7" s="2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18.75" customHeight="1">
      <c r="A8" s="67">
        <f aca="true" t="shared" si="2" ref="A8:A41">SUM(A7+1)</f>
        <v>3</v>
      </c>
      <c r="B8" s="42" t="s">
        <v>6</v>
      </c>
      <c r="C8" s="6"/>
      <c r="D8" s="57">
        <v>39387</v>
      </c>
      <c r="E8" s="15"/>
      <c r="F8" s="11"/>
      <c r="G8" s="1"/>
      <c r="H8" s="5"/>
      <c r="I8" s="5"/>
      <c r="J8" s="2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8.75" customHeight="1">
      <c r="A9" s="67">
        <f t="shared" si="2"/>
        <v>4</v>
      </c>
      <c r="B9" s="42" t="s">
        <v>7</v>
      </c>
      <c r="C9" s="6"/>
      <c r="D9" s="57">
        <v>39391</v>
      </c>
      <c r="E9" s="15"/>
      <c r="F9" s="11"/>
      <c r="G9" s="1"/>
      <c r="H9" s="5"/>
      <c r="I9" s="5"/>
      <c r="J9" s="5"/>
      <c r="K9" s="2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18.75" customHeight="1">
      <c r="A10" s="67">
        <f t="shared" si="2"/>
        <v>5</v>
      </c>
      <c r="B10" s="42" t="s">
        <v>4</v>
      </c>
      <c r="C10" s="6"/>
      <c r="D10" s="57">
        <v>39391</v>
      </c>
      <c r="E10" s="15"/>
      <c r="F10" s="20"/>
      <c r="G10" s="20"/>
      <c r="H10" s="20"/>
      <c r="I10" s="20"/>
      <c r="J10" s="20"/>
      <c r="K10" s="20"/>
      <c r="L10" s="20"/>
      <c r="M10" s="2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8.75" customHeight="1">
      <c r="A11" s="67">
        <f t="shared" si="2"/>
        <v>6</v>
      </c>
      <c r="B11" s="21" t="s">
        <v>0</v>
      </c>
      <c r="C11" s="9"/>
      <c r="D11" s="57">
        <v>39391</v>
      </c>
      <c r="E11" s="16">
        <v>30</v>
      </c>
      <c r="F11" s="11"/>
      <c r="G11" s="1"/>
      <c r="H11" s="5"/>
      <c r="I11" s="22"/>
      <c r="J11" s="22"/>
      <c r="K11" s="22"/>
      <c r="L11" s="2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8.75" customHeight="1">
      <c r="A12" s="67">
        <f t="shared" si="2"/>
        <v>7</v>
      </c>
      <c r="B12" s="26" t="s">
        <v>5</v>
      </c>
      <c r="C12" s="6"/>
      <c r="D12" s="57">
        <v>39406</v>
      </c>
      <c r="E12" s="15"/>
      <c r="F12" s="11"/>
      <c r="G12" s="3"/>
      <c r="H12" s="5"/>
      <c r="I12" s="5"/>
      <c r="J12" s="5"/>
      <c r="K12" s="5"/>
      <c r="L12" s="5"/>
      <c r="M12" s="1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8.75" customHeight="1">
      <c r="A13" s="67">
        <f t="shared" si="2"/>
        <v>8</v>
      </c>
      <c r="B13" s="26" t="s">
        <v>13</v>
      </c>
      <c r="C13" s="6"/>
      <c r="D13" s="57">
        <v>39406</v>
      </c>
      <c r="E13" s="15"/>
      <c r="F13" s="11"/>
      <c r="G13" s="3"/>
      <c r="H13" s="5"/>
      <c r="I13" s="5"/>
      <c r="J13" s="5"/>
      <c r="K13" s="5"/>
      <c r="L13" s="5"/>
      <c r="M13" s="1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8.75" customHeight="1">
      <c r="A14" s="67">
        <f t="shared" si="2"/>
        <v>9</v>
      </c>
      <c r="B14" s="26" t="s">
        <v>23</v>
      </c>
      <c r="C14" s="6"/>
      <c r="D14" s="57">
        <v>39412</v>
      </c>
      <c r="E14" s="15"/>
      <c r="F14" s="11"/>
      <c r="G14" s="3"/>
      <c r="H14" s="5"/>
      <c r="I14" s="5"/>
      <c r="J14" s="5"/>
      <c r="K14" s="5"/>
      <c r="L14" s="5"/>
      <c r="M14" s="5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8.75" customHeight="1">
      <c r="A15" s="67">
        <f t="shared" si="2"/>
        <v>10</v>
      </c>
      <c r="B15" s="37" t="s">
        <v>22</v>
      </c>
      <c r="C15" s="6"/>
      <c r="D15" s="58">
        <v>39419</v>
      </c>
      <c r="E15" s="15"/>
      <c r="F15" s="11"/>
      <c r="G15" s="3"/>
      <c r="H15" s="5"/>
      <c r="I15" s="5"/>
      <c r="J15" s="5"/>
      <c r="K15" s="5"/>
      <c r="L15" s="5"/>
      <c r="M15" s="5"/>
      <c r="N15" s="5"/>
      <c r="O15" s="3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18.75" customHeight="1">
      <c r="A16" s="67">
        <f t="shared" si="2"/>
        <v>11</v>
      </c>
      <c r="B16" s="31" t="s">
        <v>16</v>
      </c>
      <c r="C16" s="32">
        <v>3000</v>
      </c>
      <c r="D16" s="59">
        <v>39405</v>
      </c>
      <c r="E16" s="33">
        <f>SUM(((((C16*12)/60)/33)/6.5)*5)</f>
        <v>13.986013986013987</v>
      </c>
      <c r="F16" s="11"/>
      <c r="G16" s="4"/>
      <c r="H16" s="5"/>
      <c r="I16" s="5"/>
      <c r="J16" s="5"/>
      <c r="K16" s="5"/>
      <c r="L16" s="5"/>
      <c r="M16" s="30"/>
      <c r="N16" s="30"/>
      <c r="O16" s="3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8.75" customHeight="1">
      <c r="A17" s="67">
        <f t="shared" si="2"/>
        <v>12</v>
      </c>
      <c r="B17" s="27" t="s">
        <v>11</v>
      </c>
      <c r="C17" s="6"/>
      <c r="D17" s="60">
        <v>39419</v>
      </c>
      <c r="E17" s="15"/>
      <c r="F17" s="11"/>
      <c r="G17" s="3"/>
      <c r="H17" s="5"/>
      <c r="I17" s="5"/>
      <c r="J17" s="5"/>
      <c r="K17" s="5"/>
      <c r="L17" s="5"/>
      <c r="M17" s="5"/>
      <c r="N17" s="5"/>
      <c r="O17" s="2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8.75" customHeight="1">
      <c r="A18" s="67">
        <f t="shared" si="2"/>
        <v>13</v>
      </c>
      <c r="B18" s="28" t="s">
        <v>10</v>
      </c>
      <c r="C18" s="6"/>
      <c r="D18" s="61">
        <v>39427</v>
      </c>
      <c r="E18" s="15"/>
      <c r="F18" s="11"/>
      <c r="G18" s="3"/>
      <c r="H18" s="5"/>
      <c r="I18" s="5"/>
      <c r="J18" s="5"/>
      <c r="K18" s="5"/>
      <c r="L18" s="5"/>
      <c r="M18" s="5"/>
      <c r="N18" s="5"/>
      <c r="O18" s="5"/>
      <c r="P18" s="2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8.75" customHeight="1">
      <c r="A19" s="67">
        <f t="shared" si="2"/>
        <v>14</v>
      </c>
      <c r="B19" s="31" t="s">
        <v>20</v>
      </c>
      <c r="C19" s="32">
        <v>4250</v>
      </c>
      <c r="D19" s="59">
        <v>39426</v>
      </c>
      <c r="E19" s="33">
        <f>SUM(((((C19*12)/60)/33)/6.5)*5)</f>
        <v>19.813519813519815</v>
      </c>
      <c r="F19" s="11"/>
      <c r="G19" s="4"/>
      <c r="H19" s="5"/>
      <c r="I19" s="5"/>
      <c r="J19" s="5"/>
      <c r="K19" s="5"/>
      <c r="L19" s="5"/>
      <c r="M19" s="5"/>
      <c r="N19" s="5"/>
      <c r="O19" s="5"/>
      <c r="P19" s="30"/>
      <c r="Q19" s="30"/>
      <c r="R19" s="30"/>
      <c r="S19" s="30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8.75" customHeight="1">
      <c r="A20" s="67">
        <f t="shared" si="2"/>
        <v>15</v>
      </c>
      <c r="B20" s="27" t="s">
        <v>11</v>
      </c>
      <c r="C20" s="6"/>
      <c r="D20" s="60">
        <v>39458</v>
      </c>
      <c r="E20" s="15"/>
      <c r="F20" s="11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3"/>
      <c r="U20" s="5"/>
      <c r="V20" s="5"/>
      <c r="W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8.75" customHeight="1">
      <c r="A21" s="67">
        <f t="shared" si="2"/>
        <v>16</v>
      </c>
      <c r="B21" s="31" t="s">
        <v>17</v>
      </c>
      <c r="C21" s="32">
        <v>5400</v>
      </c>
      <c r="D21" s="59">
        <v>39454</v>
      </c>
      <c r="E21" s="33">
        <f>SUM(((((C21*12)/60)/33)/6.5)*5)</f>
        <v>25.174825174825173</v>
      </c>
      <c r="F21" s="11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0"/>
      <c r="U21" s="30"/>
      <c r="V21" s="30"/>
      <c r="W21" s="30"/>
      <c r="X21" s="3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8.75" customHeight="1">
      <c r="A22" s="67">
        <f t="shared" si="2"/>
        <v>17</v>
      </c>
      <c r="B22" s="38" t="s">
        <v>14</v>
      </c>
      <c r="C22" s="6"/>
      <c r="D22" s="57">
        <v>39475</v>
      </c>
      <c r="E22" s="15"/>
      <c r="F22" s="11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ht="18.75" customHeight="1">
      <c r="A23" s="67">
        <f t="shared" si="2"/>
        <v>18</v>
      </c>
      <c r="B23" s="27" t="s">
        <v>11</v>
      </c>
      <c r="C23" s="6"/>
      <c r="D23" s="60">
        <v>39490</v>
      </c>
      <c r="E23" s="15"/>
      <c r="F23" s="11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3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8.75" customHeight="1">
      <c r="A24" s="67">
        <f t="shared" si="2"/>
        <v>19</v>
      </c>
      <c r="B24" s="31" t="s">
        <v>21</v>
      </c>
      <c r="C24" s="32">
        <v>4250</v>
      </c>
      <c r="D24" s="59">
        <v>39489</v>
      </c>
      <c r="E24" s="33">
        <f>SUM(((((C24*12)/60)/33)/6.5)*5)</f>
        <v>19.813519813519815</v>
      </c>
      <c r="F24" s="11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0"/>
      <c r="Z24" s="30"/>
      <c r="AA24" s="30"/>
      <c r="AB24" s="30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18.75" customHeight="1">
      <c r="A25" s="67">
        <f t="shared" si="2"/>
        <v>20</v>
      </c>
      <c r="B25" s="28" t="s">
        <v>10</v>
      </c>
      <c r="C25" s="6"/>
      <c r="D25" s="61">
        <v>39518</v>
      </c>
      <c r="E25" s="15"/>
      <c r="F25" s="11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4"/>
      <c r="AD25" s="5"/>
      <c r="AE25" s="5"/>
      <c r="AF25" s="5"/>
      <c r="AG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18.75" customHeight="1">
      <c r="A26" s="67">
        <f t="shared" si="2"/>
        <v>21</v>
      </c>
      <c r="B26" s="27" t="s">
        <v>11</v>
      </c>
      <c r="C26" s="6"/>
      <c r="D26" s="60">
        <v>39519</v>
      </c>
      <c r="E26" s="15"/>
      <c r="F26" s="11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3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18.75" customHeight="1">
      <c r="A27" s="67">
        <f t="shared" si="2"/>
        <v>22</v>
      </c>
      <c r="B27" s="31" t="s">
        <v>19</v>
      </c>
      <c r="C27" s="32">
        <v>4250</v>
      </c>
      <c r="D27" s="59">
        <v>39517</v>
      </c>
      <c r="E27" s="33">
        <f>SUM(((((C27*12)/60)/33)/6.5)*5)</f>
        <v>19.813519813519815</v>
      </c>
      <c r="F27" s="11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30"/>
      <c r="AD27" s="30"/>
      <c r="AE27" s="30"/>
      <c r="AF27" s="30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18.75" customHeight="1">
      <c r="A28" s="67">
        <f t="shared" si="2"/>
        <v>23</v>
      </c>
      <c r="B28" s="27" t="s">
        <v>11</v>
      </c>
      <c r="C28" s="6"/>
      <c r="D28" s="60">
        <v>39548</v>
      </c>
      <c r="E28" s="15"/>
      <c r="F28" s="11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23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ht="18.75" customHeight="1">
      <c r="A29" s="67">
        <f t="shared" si="2"/>
        <v>24</v>
      </c>
      <c r="B29" s="31" t="s">
        <v>18</v>
      </c>
      <c r="C29" s="32">
        <v>4250</v>
      </c>
      <c r="D29" s="59">
        <v>39545</v>
      </c>
      <c r="E29" s="33">
        <f>SUM(((((C29*12)/60)/33)/6.5)*5)</f>
        <v>19.813519813519815</v>
      </c>
      <c r="F29" s="11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30"/>
      <c r="AH29" s="30"/>
      <c r="AI29" s="30"/>
      <c r="AJ29" s="30"/>
      <c r="AK29" s="30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18.75" customHeight="1">
      <c r="A30" s="67">
        <f t="shared" si="2"/>
        <v>25</v>
      </c>
      <c r="B30" s="27" t="s">
        <v>11</v>
      </c>
      <c r="C30" s="10"/>
      <c r="D30" s="62">
        <v>39581</v>
      </c>
      <c r="E30" s="17"/>
      <c r="F30" s="12"/>
      <c r="G30" s="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3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ht="18.75" customHeight="1">
      <c r="A31" s="67">
        <f t="shared" si="2"/>
        <v>26</v>
      </c>
      <c r="B31" s="31" t="s">
        <v>27</v>
      </c>
      <c r="C31" s="32">
        <v>4250</v>
      </c>
      <c r="D31" s="59">
        <v>39580</v>
      </c>
      <c r="E31" s="33">
        <f>SUM(((((C31*12)/60)/33)/6.5)*5)</f>
        <v>19.813519813519815</v>
      </c>
      <c r="F31" s="12"/>
      <c r="G31" s="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30"/>
      <c r="AM31" s="30"/>
      <c r="AN31" s="30"/>
      <c r="AO31" s="30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ht="18.75" customHeight="1">
      <c r="A32" s="67">
        <f t="shared" si="2"/>
        <v>27</v>
      </c>
      <c r="B32" s="27" t="s">
        <v>11</v>
      </c>
      <c r="C32" s="10"/>
      <c r="D32" s="62">
        <v>39610</v>
      </c>
      <c r="E32" s="17"/>
      <c r="F32" s="12"/>
      <c r="G32" s="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2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ht="18.75" customHeight="1">
      <c r="A33" s="67">
        <f t="shared" si="2"/>
        <v>28</v>
      </c>
      <c r="B33" s="31" t="s">
        <v>28</v>
      </c>
      <c r="C33" s="32">
        <v>4250</v>
      </c>
      <c r="D33" s="59">
        <v>39608</v>
      </c>
      <c r="E33" s="33">
        <f>SUM(((((C33*12)/60)/33)/6.5)*5)</f>
        <v>19.813519813519815</v>
      </c>
      <c r="F33" s="12"/>
      <c r="G33" s="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30"/>
      <c r="AQ33" s="30"/>
      <c r="AR33" s="30"/>
      <c r="AS33" s="30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ht="18.75" customHeight="1">
      <c r="A34" s="67">
        <f t="shared" si="2"/>
        <v>29</v>
      </c>
      <c r="B34" s="27" t="s">
        <v>11</v>
      </c>
      <c r="C34" s="10"/>
      <c r="D34" s="62">
        <v>39639</v>
      </c>
      <c r="E34" s="65"/>
      <c r="F34" s="12"/>
      <c r="G34" s="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23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ht="18.75" customHeight="1">
      <c r="A35" s="67">
        <f t="shared" si="2"/>
        <v>30</v>
      </c>
      <c r="B35" s="31" t="s">
        <v>29</v>
      </c>
      <c r="C35" s="32">
        <v>5450</v>
      </c>
      <c r="D35" s="59">
        <v>39636</v>
      </c>
      <c r="E35" s="33">
        <f>SUM(((((C35*12)/60)/33)/6.5)*5)</f>
        <v>25.407925407925408</v>
      </c>
      <c r="F35" s="12"/>
      <c r="G35" s="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30"/>
      <c r="AU35" s="30"/>
      <c r="AV35" s="30"/>
      <c r="AW35" s="30"/>
      <c r="AX35" s="30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ht="18.75" customHeight="1">
      <c r="A36" s="67">
        <f t="shared" si="2"/>
        <v>31</v>
      </c>
      <c r="B36" s="27" t="s">
        <v>11</v>
      </c>
      <c r="C36" s="10"/>
      <c r="D36" s="62">
        <v>39672</v>
      </c>
      <c r="E36" s="65"/>
      <c r="F36" s="12"/>
      <c r="G36" s="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23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18.75" customHeight="1">
      <c r="A37" s="67">
        <f t="shared" si="2"/>
        <v>32</v>
      </c>
      <c r="B37" s="31" t="s">
        <v>29</v>
      </c>
      <c r="C37" s="32">
        <v>4250</v>
      </c>
      <c r="D37" s="59">
        <v>39671</v>
      </c>
      <c r="E37" s="33">
        <f>SUM(((((C37*12)/60)/33)/6.5)*5)</f>
        <v>19.813519813519815</v>
      </c>
      <c r="F37" s="12"/>
      <c r="G37" s="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30"/>
      <c r="AZ37" s="30"/>
      <c r="BA37" s="30"/>
      <c r="BB37" s="30"/>
      <c r="BC37" s="5"/>
      <c r="BD37" s="5"/>
      <c r="BE37" s="5"/>
      <c r="BF37" s="5"/>
      <c r="BG37" s="5"/>
      <c r="BH37" s="5"/>
      <c r="BI37" s="5"/>
      <c r="BJ37" s="5"/>
    </row>
    <row r="38" spans="1:62" ht="18.75" customHeight="1">
      <c r="A38" s="67">
        <f t="shared" si="2"/>
        <v>33</v>
      </c>
      <c r="B38" s="27" t="s">
        <v>11</v>
      </c>
      <c r="C38" s="10"/>
      <c r="D38" s="62">
        <v>39701</v>
      </c>
      <c r="E38" s="65"/>
      <c r="F38" s="12"/>
      <c r="G38" s="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23"/>
      <c r="BD38" s="5"/>
      <c r="BE38" s="5"/>
      <c r="BF38" s="5"/>
      <c r="BG38" s="5"/>
      <c r="BH38" s="5"/>
      <c r="BI38" s="5"/>
      <c r="BJ38" s="5"/>
    </row>
    <row r="39" spans="1:62" ht="18.75" customHeight="1">
      <c r="A39" s="67">
        <f t="shared" si="2"/>
        <v>34</v>
      </c>
      <c r="B39" s="31" t="s">
        <v>29</v>
      </c>
      <c r="C39" s="32">
        <v>4250</v>
      </c>
      <c r="D39" s="59">
        <v>39699</v>
      </c>
      <c r="E39" s="33">
        <f>SUM(((((C39*12)/60)/33)/6.5)*5)</f>
        <v>19.813519813519815</v>
      </c>
      <c r="F39" s="12"/>
      <c r="G39" s="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30"/>
      <c r="BD39" s="30"/>
      <c r="BE39" s="30"/>
      <c r="BF39" s="30"/>
      <c r="BG39" s="5"/>
      <c r="BH39" s="5"/>
      <c r="BI39" s="5"/>
      <c r="BJ39" s="5"/>
    </row>
    <row r="40" spans="1:62" ht="18.75" customHeight="1">
      <c r="A40" s="67">
        <f t="shared" si="2"/>
        <v>35</v>
      </c>
      <c r="B40" s="27" t="s">
        <v>11</v>
      </c>
      <c r="C40" s="10"/>
      <c r="D40" s="62">
        <v>39731</v>
      </c>
      <c r="E40" s="65"/>
      <c r="F40" s="12"/>
      <c r="G40" s="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23"/>
      <c r="BH40" s="5"/>
      <c r="BI40" s="5"/>
      <c r="BJ40" s="5"/>
    </row>
    <row r="41" spans="1:62" ht="18.75" customHeight="1" thickBot="1">
      <c r="A41" s="67">
        <f t="shared" si="2"/>
        <v>36</v>
      </c>
      <c r="B41" s="34" t="s">
        <v>8</v>
      </c>
      <c r="C41" s="35"/>
      <c r="D41" s="63">
        <v>39742</v>
      </c>
      <c r="E41" s="18">
        <v>5</v>
      </c>
      <c r="F41" s="11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36"/>
      <c r="BJ41" s="5"/>
    </row>
  </sheetData>
  <mergeCells count="61">
    <mergeCell ref="F3:BJ3"/>
    <mergeCell ref="BB4:BB5"/>
    <mergeCell ref="BG4:BG5"/>
    <mergeCell ref="BH4:BH5"/>
    <mergeCell ref="BI4:BI5"/>
    <mergeCell ref="BC4:BC5"/>
    <mergeCell ref="BD4:BD5"/>
    <mergeCell ref="BE4:BE5"/>
    <mergeCell ref="BF4:BF5"/>
    <mergeCell ref="AX4:AX5"/>
    <mergeCell ref="AY4:AY5"/>
    <mergeCell ref="AZ4:AZ5"/>
    <mergeCell ref="BA4:BA5"/>
    <mergeCell ref="AT4:AT5"/>
    <mergeCell ref="AU4:AU5"/>
    <mergeCell ref="AV4:AV5"/>
    <mergeCell ref="AW4:AW5"/>
    <mergeCell ref="AP4:AP5"/>
    <mergeCell ref="AQ4:AQ5"/>
    <mergeCell ref="AR4:AR5"/>
    <mergeCell ref="AS4:AS5"/>
    <mergeCell ref="AL4:AL5"/>
    <mergeCell ref="AM4:AM5"/>
    <mergeCell ref="AN4:AN5"/>
    <mergeCell ref="AO4:AO5"/>
    <mergeCell ref="AH4:AH5"/>
    <mergeCell ref="AI4:AI5"/>
    <mergeCell ref="AJ4:AJ5"/>
    <mergeCell ref="AK4:AK5"/>
    <mergeCell ref="O4:O5"/>
    <mergeCell ref="AE4:AE5"/>
    <mergeCell ref="AF4:AF5"/>
    <mergeCell ref="AG4:AG5"/>
    <mergeCell ref="K4:K5"/>
    <mergeCell ref="L4:L5"/>
    <mergeCell ref="M4:M5"/>
    <mergeCell ref="N4:N5"/>
    <mergeCell ref="G4:G5"/>
    <mergeCell ref="H4:H5"/>
    <mergeCell ref="I4:I5"/>
    <mergeCell ref="J4:J5"/>
    <mergeCell ref="AD4:AD5"/>
    <mergeCell ref="F4:F5"/>
    <mergeCell ref="X4:X5"/>
    <mergeCell ref="Y4:Y5"/>
    <mergeCell ref="Z4:Z5"/>
    <mergeCell ref="AA4:AA5"/>
    <mergeCell ref="T4:T5"/>
    <mergeCell ref="U4:U5"/>
    <mergeCell ref="V4:V5"/>
    <mergeCell ref="W4:W5"/>
    <mergeCell ref="A1:BJ1"/>
    <mergeCell ref="BJ4:BJ5"/>
    <mergeCell ref="E4:E5"/>
    <mergeCell ref="D4:D5"/>
    <mergeCell ref="AB4:AB5"/>
    <mergeCell ref="AC4:AC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8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richard.jones</dc:creator>
  <cp:keywords/>
  <dc:description/>
  <cp:lastModifiedBy>mark.e.smith</cp:lastModifiedBy>
  <cp:lastPrinted>2007-12-11T15:55:59Z</cp:lastPrinted>
  <dcterms:created xsi:type="dcterms:W3CDTF">2007-11-14T22:12:03Z</dcterms:created>
  <dcterms:modified xsi:type="dcterms:W3CDTF">2007-12-11T15:56:01Z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