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3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<sst xmlns="http://schemas.openxmlformats.org/spreadsheetml/2006/main" count="39" uniqueCount="39">
  <si>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UPUC Voting Process</t>
  </si>
  <si>
    <t>NB All figures are illustrative</t>
  </si>
  <si>
    <t>User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</si>
  <si>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</si>
  <si>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</si>
  <si>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</si>
  <si>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</si>
  <si>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</si>
  <si>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</si>
  <si>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</si>
  <si>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</si>
  <si>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</si>
  <si>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</si>
  <si>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</si>
  <si>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</si>
  <si>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</si>
  <si>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</si>
  <si>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</si>
  <si>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</si>
  <si>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</si>
  <si>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</si>
  <si>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</si>
  <si>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</si>
  <si>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</si>
  <si>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</si>
  <si>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</si>
  <si>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</si>
  <si>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</si>
  <si>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</si>
  <si>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</t>
  </si>
  <si>
    <t>Service Value</t>
  </si>
  <si>
    <t>Service Share</t>
  </si>
  <si>
    <t>Square Root</t>
  </si>
  <si>
    <t>Transformed Vote share</t>
  </si>
  <si>
    <t>Vote Against</t>
  </si>
  <si>
    <t>votes against to stop change</t>
  </si>
  <si>
    <t>Share against</t>
  </si>
  <si>
    <t>Outcome:</t>
  </si>
  <si>
    <t>percentage against to stop change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</si>
</sst>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57" applyFont="1" applyAlignment="1">
      <alignment/>
    </xf>
    <xf numFmtId="164" fontId="0" fillId="0" borderId="0" xfId="0" applyNumberFormat="1" applyAlignment="1">
      <alignment/>
    </xf>
    <xf numFmtId="9" fontId="3" fillId="0" borderId="0" xfId="57" applyFont="1" applyAlignment="1">
      <alignment/>
    </xf>
    <xf numFmtId="0" fontId="0" fillId="0" borderId="0" xfId="0" applyAlignment="1">
      <alignment horizontal="right" vertical="top" wrapText="1"/>
    </xf>
    <xf numFmtId="0" fontId="2" fillId="9" borderId="0" xfId="28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="160" zoomScaleNormal="160" zoomScalePageLayoutView="0" workbookViewId="0" topLeftCell="A1">
      <selection activeCell="B1" sqref="B1"/>
    </sheetView>
  </sheetViews>
  <sheetFormatPr defaultColWidth="9.140625" defaultRowHeight="15"/>
  <cols>
    <col min="5" max="5" width="9.28125" style="0" bestFit="1" customWidth="1"/>
  </cols>
  <sheetData>
    <row r="1" ht="15">
      <c r="B1" s="1" t="s">
        <v>0</v>
      </c>
    </row>
    <row r="3" ht="14.25">
      <c r="B3" s="2" t="s">
        <v>1</v>
      </c>
    </row>
    <row r="4" ht="14.25">
      <c r="B4" s="2"/>
    </row>
    <row r="5" spans="2:7" ht="14.25">
      <c r="B5" s="2">
        <v>4</v>
      </c>
      <c r="C5" t="s">
        <v>35</v>
      </c>
      <c r="G5" s="2" t="str">
        <f>IF(G37&gt;=B5,"Proposal may be blocked","Proposal is Implemented")</f>
        <v>Proposal is Implemented</v>
      </c>
    </row>
    <row r="6" spans="2:7" ht="14.25">
      <c r="B6" s="6">
        <v>0.2</v>
      </c>
      <c r="C6" t="s">
        <v>38</v>
      </c>
      <c r="G6" s="2" t="str">
        <f>IF(H37&gt;B6,"Proposal may be blocked","Proposal may be Implemented")</f>
        <v>Proposal may be blocked</v>
      </c>
    </row>
    <row r="7" ht="14.25">
      <c r="B7" s="6"/>
    </row>
    <row r="8" spans="2:8" ht="14.25">
      <c r="B8" s="2"/>
      <c r="F8" s="8" t="s">
        <v>37</v>
      </c>
      <c r="G8" s="8" t="str">
        <f>IF(G5="Proposal is implemented","Implemented",IF(G6="Proposal may be Implemented","Implemented","Rejected"))</f>
        <v>Implemented</v>
      </c>
      <c r="H8" s="8"/>
    </row>
    <row r="10" spans="2:8" ht="42.75">
      <c r="B10" s="7" t="s">
        <v>2</v>
      </c>
      <c r="C10" s="7" t="s">
        <v>30</v>
      </c>
      <c r="D10" s="7" t="s">
        <v>31</v>
      </c>
      <c r="E10" s="7" t="s">
        <v>32</v>
      </c>
      <c r="F10" s="7" t="s">
        <v>33</v>
      </c>
      <c r="G10" s="7" t="s">
        <v>34</v>
      </c>
      <c r="H10" s="7" t="s">
        <v>36</v>
      </c>
    </row>
    <row r="11" spans="2:8" ht="14.25">
      <c r="B11" s="3" t="s">
        <v>3</v>
      </c>
      <c r="C11">
        <v>5</v>
      </c>
      <c r="D11" s="4">
        <f>C11/C$37</f>
        <v>0.1400560224089636</v>
      </c>
      <c r="E11" s="5">
        <f>SQRT(C11)</f>
        <v>2.23606797749979</v>
      </c>
      <c r="F11" s="4">
        <f>E11/E$37</f>
        <v>0.08147956361730517</v>
      </c>
      <c r="G11">
        <v>1</v>
      </c>
      <c r="H11" s="4">
        <f>G11*F11</f>
        <v>0.08147956361730517</v>
      </c>
    </row>
    <row r="12" spans="2:8" ht="14.25">
      <c r="B12" s="3" t="s">
        <v>4</v>
      </c>
      <c r="C12">
        <v>4</v>
      </c>
      <c r="D12" s="4">
        <f aca="true" t="shared" si="0" ref="D12:F36">C12/C$37</f>
        <v>0.11204481792717086</v>
      </c>
      <c r="E12" s="5">
        <f aca="true" t="shared" si="1" ref="E12:E36">SQRT(C12)</f>
        <v>2</v>
      </c>
      <c r="F12" s="4">
        <f t="shared" si="0"/>
        <v>0.0728775372101252</v>
      </c>
      <c r="G12">
        <v>1</v>
      </c>
      <c r="H12" s="4">
        <f aca="true" t="shared" si="2" ref="H12:H36">G12*F12</f>
        <v>0.0728775372101252</v>
      </c>
    </row>
    <row r="13" spans="2:8" ht="14.25">
      <c r="B13" s="3" t="s">
        <v>5</v>
      </c>
      <c r="C13">
        <v>3</v>
      </c>
      <c r="D13" s="4">
        <f t="shared" si="0"/>
        <v>0.08403361344537814</v>
      </c>
      <c r="E13" s="5">
        <f t="shared" si="1"/>
        <v>1.7320508075688772</v>
      </c>
      <c r="F13" s="4">
        <f t="shared" si="0"/>
        <v>0.06311379858921413</v>
      </c>
      <c r="G13">
        <v>1</v>
      </c>
      <c r="H13" s="4">
        <f t="shared" si="2"/>
        <v>0.06311379858921413</v>
      </c>
    </row>
    <row r="14" spans="2:8" ht="14.25">
      <c r="B14" s="3" t="s">
        <v>6</v>
      </c>
      <c r="C14">
        <v>3</v>
      </c>
      <c r="D14" s="4">
        <f t="shared" si="0"/>
        <v>0.08403361344537814</v>
      </c>
      <c r="E14" s="5">
        <f t="shared" si="1"/>
        <v>1.7320508075688772</v>
      </c>
      <c r="F14" s="4">
        <f t="shared" si="0"/>
        <v>0.06311379858921413</v>
      </c>
      <c r="H14" s="4">
        <f t="shared" si="2"/>
        <v>0</v>
      </c>
    </row>
    <row r="15" spans="2:8" ht="14.25">
      <c r="B15" s="3" t="s">
        <v>7</v>
      </c>
      <c r="C15">
        <v>3</v>
      </c>
      <c r="D15" s="4">
        <f t="shared" si="0"/>
        <v>0.08403361344537814</v>
      </c>
      <c r="E15" s="5">
        <f t="shared" si="1"/>
        <v>1.7320508075688772</v>
      </c>
      <c r="F15" s="4">
        <f t="shared" si="0"/>
        <v>0.06311379858921413</v>
      </c>
      <c r="H15" s="4">
        <f t="shared" si="2"/>
        <v>0</v>
      </c>
    </row>
    <row r="16" spans="2:8" ht="14.25">
      <c r="B16" s="3" t="s">
        <v>8</v>
      </c>
      <c r="C16">
        <v>2.5</v>
      </c>
      <c r="D16" s="4">
        <f t="shared" si="0"/>
        <v>0.0700280112044818</v>
      </c>
      <c r="E16" s="5">
        <f t="shared" si="1"/>
        <v>1.5811388300841898</v>
      </c>
      <c r="F16" s="4">
        <f t="shared" si="0"/>
        <v>0.057614751961917184</v>
      </c>
      <c r="H16" s="4">
        <f t="shared" si="2"/>
        <v>0</v>
      </c>
    </row>
    <row r="17" spans="2:8" ht="14.25">
      <c r="B17" s="3" t="s">
        <v>9</v>
      </c>
      <c r="C17">
        <v>1.5</v>
      </c>
      <c r="D17" s="4">
        <f t="shared" si="0"/>
        <v>0.04201680672268907</v>
      </c>
      <c r="E17" s="5">
        <f t="shared" si="1"/>
        <v>1.224744871391589</v>
      </c>
      <c r="F17" s="4">
        <f t="shared" si="0"/>
        <v>0.04462819496887527</v>
      </c>
      <c r="H17" s="4">
        <f t="shared" si="2"/>
        <v>0</v>
      </c>
    </row>
    <row r="18" spans="2:8" ht="14.25">
      <c r="B18" s="3" t="s">
        <v>10</v>
      </c>
      <c r="C18">
        <v>1.4</v>
      </c>
      <c r="D18" s="4">
        <f t="shared" si="0"/>
        <v>0.039215686274509796</v>
      </c>
      <c r="E18" s="5">
        <f t="shared" si="1"/>
        <v>1.1832159566199232</v>
      </c>
      <c r="F18" s="4">
        <f t="shared" si="0"/>
        <v>0.04311493245309117</v>
      </c>
      <c r="H18" s="4">
        <f t="shared" si="2"/>
        <v>0</v>
      </c>
    </row>
    <row r="19" spans="2:8" ht="14.25">
      <c r="B19" s="3" t="s">
        <v>11</v>
      </c>
      <c r="C19">
        <v>1.3</v>
      </c>
      <c r="D19" s="4">
        <f t="shared" si="0"/>
        <v>0.03641456582633053</v>
      </c>
      <c r="E19" s="5">
        <f t="shared" si="1"/>
        <v>1.140175425099138</v>
      </c>
      <c r="F19" s="4">
        <f t="shared" si="0"/>
        <v>0.041546588484366376</v>
      </c>
      <c r="H19" s="4">
        <f t="shared" si="2"/>
        <v>0</v>
      </c>
    </row>
    <row r="20" spans="2:8" ht="14.25">
      <c r="B20" s="3" t="s">
        <v>12</v>
      </c>
      <c r="C20">
        <v>1.2</v>
      </c>
      <c r="D20" s="4">
        <f t="shared" si="0"/>
        <v>0.03361344537815126</v>
      </c>
      <c r="E20" s="5">
        <f t="shared" si="1"/>
        <v>1.0954451150103321</v>
      </c>
      <c r="F20" s="4">
        <f t="shared" si="0"/>
        <v>0.03991667106540768</v>
      </c>
      <c r="H20" s="4">
        <f t="shared" si="2"/>
        <v>0</v>
      </c>
    </row>
    <row r="21" spans="2:8" ht="14.25">
      <c r="B21" s="3" t="s">
        <v>13</v>
      </c>
      <c r="C21">
        <v>1.1</v>
      </c>
      <c r="D21" s="4">
        <f t="shared" si="0"/>
        <v>0.03081232492997199</v>
      </c>
      <c r="E21" s="5">
        <f t="shared" si="1"/>
        <v>1.0488088481701516</v>
      </c>
      <c r="F21" s="4">
        <f t="shared" si="0"/>
        <v>0.038217302929414394</v>
      </c>
      <c r="H21" s="4">
        <f t="shared" si="2"/>
        <v>0</v>
      </c>
    </row>
    <row r="22" spans="2:8" ht="14.25">
      <c r="B22" s="3" t="s">
        <v>14</v>
      </c>
      <c r="C22">
        <v>1</v>
      </c>
      <c r="D22" s="4">
        <f t="shared" si="0"/>
        <v>0.028011204481792715</v>
      </c>
      <c r="E22" s="5">
        <f t="shared" si="1"/>
        <v>1</v>
      </c>
      <c r="F22" s="4">
        <f t="shared" si="0"/>
        <v>0.0364387686050626</v>
      </c>
      <c r="H22" s="4">
        <f t="shared" si="2"/>
        <v>0</v>
      </c>
    </row>
    <row r="23" spans="2:8" ht="14.25">
      <c r="B23" s="3" t="s">
        <v>15</v>
      </c>
      <c r="C23">
        <v>1</v>
      </c>
      <c r="D23" s="4">
        <f t="shared" si="0"/>
        <v>0.028011204481792715</v>
      </c>
      <c r="E23" s="5">
        <f t="shared" si="1"/>
        <v>1</v>
      </c>
      <c r="F23" s="4">
        <f t="shared" si="0"/>
        <v>0.0364387686050626</v>
      </c>
      <c r="H23" s="4">
        <f t="shared" si="2"/>
        <v>0</v>
      </c>
    </row>
    <row r="24" spans="2:8" ht="14.25">
      <c r="B24" s="3" t="s">
        <v>16</v>
      </c>
      <c r="C24">
        <v>1</v>
      </c>
      <c r="D24" s="4">
        <f t="shared" si="0"/>
        <v>0.028011204481792715</v>
      </c>
      <c r="E24" s="5">
        <f t="shared" si="1"/>
        <v>1</v>
      </c>
      <c r="F24" s="4">
        <f t="shared" si="0"/>
        <v>0.0364387686050626</v>
      </c>
      <c r="H24" s="4">
        <f t="shared" si="2"/>
        <v>0</v>
      </c>
    </row>
    <row r="25" spans="2:8" ht="14.25">
      <c r="B25" s="3" t="s">
        <v>17</v>
      </c>
      <c r="C25">
        <v>1</v>
      </c>
      <c r="D25" s="4">
        <f t="shared" si="0"/>
        <v>0.028011204481792715</v>
      </c>
      <c r="E25" s="5">
        <f t="shared" si="1"/>
        <v>1</v>
      </c>
      <c r="F25" s="4">
        <f t="shared" si="0"/>
        <v>0.0364387686050626</v>
      </c>
      <c r="H25" s="4">
        <f t="shared" si="2"/>
        <v>0</v>
      </c>
    </row>
    <row r="26" spans="2:8" ht="14.25">
      <c r="B26" s="3" t="s">
        <v>18</v>
      </c>
      <c r="C26">
        <v>0.9</v>
      </c>
      <c r="D26" s="4">
        <f t="shared" si="0"/>
        <v>0.025210084033613443</v>
      </c>
      <c r="E26" s="5">
        <f t="shared" si="1"/>
        <v>0.9486832980505138</v>
      </c>
      <c r="F26" s="4">
        <f t="shared" si="0"/>
        <v>0.034568851177150306</v>
      </c>
      <c r="H26" s="4">
        <f t="shared" si="2"/>
        <v>0</v>
      </c>
    </row>
    <row r="27" spans="2:8" ht="14.25">
      <c r="B27" s="3" t="s">
        <v>19</v>
      </c>
      <c r="C27">
        <v>0.8</v>
      </c>
      <c r="D27" s="4">
        <f t="shared" si="0"/>
        <v>0.022408963585434174</v>
      </c>
      <c r="E27" s="5">
        <f t="shared" si="1"/>
        <v>0.8944271909999159</v>
      </c>
      <c r="F27" s="4">
        <f t="shared" si="0"/>
        <v>0.03259182544692207</v>
      </c>
      <c r="H27" s="4">
        <f t="shared" si="2"/>
        <v>0</v>
      </c>
    </row>
    <row r="28" spans="2:8" ht="14.25">
      <c r="B28" s="3" t="s">
        <v>20</v>
      </c>
      <c r="C28">
        <v>0.7</v>
      </c>
      <c r="D28" s="4">
        <f t="shared" si="0"/>
        <v>0.019607843137254898</v>
      </c>
      <c r="E28" s="5">
        <f t="shared" si="1"/>
        <v>0.8366600265340756</v>
      </c>
      <c r="F28" s="4">
        <f t="shared" si="0"/>
        <v>0.030486861107980715</v>
      </c>
      <c r="H28" s="4">
        <f t="shared" si="2"/>
        <v>0</v>
      </c>
    </row>
    <row r="29" spans="2:8" ht="14.25">
      <c r="B29" s="3" t="s">
        <v>21</v>
      </c>
      <c r="C29">
        <v>0.6</v>
      </c>
      <c r="D29" s="4">
        <f t="shared" si="0"/>
        <v>0.01680672268907563</v>
      </c>
      <c r="E29" s="5">
        <f t="shared" si="1"/>
        <v>0.7745966692414834</v>
      </c>
      <c r="F29" s="4">
        <f t="shared" si="0"/>
        <v>0.028225348792742626</v>
      </c>
      <c r="H29" s="4">
        <f t="shared" si="2"/>
        <v>0</v>
      </c>
    </row>
    <row r="30" spans="2:8" ht="14.25">
      <c r="B30" s="3" t="s">
        <v>22</v>
      </c>
      <c r="C30">
        <v>0.5</v>
      </c>
      <c r="D30" s="4">
        <f t="shared" si="0"/>
        <v>0.014005602240896357</v>
      </c>
      <c r="E30" s="5">
        <f t="shared" si="1"/>
        <v>0.7071067811865476</v>
      </c>
      <c r="F30" s="4">
        <f t="shared" si="0"/>
        <v>0.02576610037872724</v>
      </c>
      <c r="H30" s="4">
        <f t="shared" si="2"/>
        <v>0</v>
      </c>
    </row>
    <row r="31" spans="2:8" ht="14.25">
      <c r="B31" s="3" t="s">
        <v>23</v>
      </c>
      <c r="C31">
        <v>0.4</v>
      </c>
      <c r="D31" s="4">
        <f t="shared" si="0"/>
        <v>0.011204481792717087</v>
      </c>
      <c r="E31" s="5">
        <f t="shared" si="1"/>
        <v>0.6324555320336759</v>
      </c>
      <c r="F31" s="4">
        <f t="shared" si="0"/>
        <v>0.023045900784766874</v>
      </c>
      <c r="H31" s="4">
        <f t="shared" si="2"/>
        <v>0</v>
      </c>
    </row>
    <row r="32" spans="2:8" ht="14.25">
      <c r="B32" s="3" t="s">
        <v>24</v>
      </c>
      <c r="C32">
        <v>0.3</v>
      </c>
      <c r="D32" s="4">
        <f t="shared" si="0"/>
        <v>0.008403361344537815</v>
      </c>
      <c r="E32" s="5">
        <f t="shared" si="1"/>
        <v>0.5477225575051661</v>
      </c>
      <c r="F32" s="4">
        <f t="shared" si="0"/>
        <v>0.01995833553270384</v>
      </c>
      <c r="H32" s="4">
        <f t="shared" si="2"/>
        <v>0</v>
      </c>
    </row>
    <row r="33" spans="2:8" ht="14.25">
      <c r="B33" s="3" t="s">
        <v>25</v>
      </c>
      <c r="C33">
        <v>0.2</v>
      </c>
      <c r="D33" s="4">
        <f t="shared" si="0"/>
        <v>0.0056022408963585435</v>
      </c>
      <c r="E33" s="5">
        <f t="shared" si="1"/>
        <v>0.4472135954999579</v>
      </c>
      <c r="F33" s="4">
        <f t="shared" si="0"/>
        <v>0.016295912723461033</v>
      </c>
      <c r="H33" s="4">
        <f t="shared" si="2"/>
        <v>0</v>
      </c>
    </row>
    <row r="34" spans="2:8" ht="14.25">
      <c r="B34" s="3" t="s">
        <v>26</v>
      </c>
      <c r="C34">
        <v>0.1</v>
      </c>
      <c r="D34" s="4">
        <f t="shared" si="0"/>
        <v>0.0028011204481792717</v>
      </c>
      <c r="E34" s="5">
        <f t="shared" si="1"/>
        <v>0.31622776601683794</v>
      </c>
      <c r="F34" s="4">
        <f t="shared" si="0"/>
        <v>0.011522950392383437</v>
      </c>
      <c r="H34" s="4">
        <f t="shared" si="2"/>
        <v>0</v>
      </c>
    </row>
    <row r="35" spans="2:8" ht="14.25">
      <c r="B35" s="3" t="s">
        <v>27</v>
      </c>
      <c r="C35">
        <v>0.1</v>
      </c>
      <c r="D35" s="4">
        <f t="shared" si="0"/>
        <v>0.0028011204481792717</v>
      </c>
      <c r="E35" s="5">
        <f t="shared" si="1"/>
        <v>0.31622776601683794</v>
      </c>
      <c r="F35" s="4">
        <f t="shared" si="0"/>
        <v>0.011522950392383437</v>
      </c>
      <c r="H35" s="4">
        <f t="shared" si="2"/>
        <v>0</v>
      </c>
    </row>
    <row r="36" spans="2:8" ht="14.25">
      <c r="B36" s="3" t="s">
        <v>28</v>
      </c>
      <c r="C36">
        <v>0.1</v>
      </c>
      <c r="D36" s="4">
        <f t="shared" si="0"/>
        <v>0.0028011204481792717</v>
      </c>
      <c r="E36" s="5">
        <f t="shared" si="1"/>
        <v>0.31622776601683794</v>
      </c>
      <c r="F36" s="4">
        <f t="shared" si="0"/>
        <v>0.011522950392383437</v>
      </c>
      <c r="H36" s="4">
        <f t="shared" si="2"/>
        <v>0</v>
      </c>
    </row>
    <row r="37" spans="2:8" ht="14.25">
      <c r="B37" s="3" t="s">
        <v>29</v>
      </c>
      <c r="C37">
        <f aca="true" t="shared" si="3" ref="C37:H37">SUM(C11:C36)</f>
        <v>35.7</v>
      </c>
      <c r="D37" s="4">
        <f t="shared" si="3"/>
        <v>0.9999999999999999</v>
      </c>
      <c r="E37" s="5">
        <f t="shared" si="3"/>
        <v>27.443298395683588</v>
      </c>
      <c r="F37" s="4">
        <f t="shared" si="3"/>
        <v>1.0000000000000002</v>
      </c>
      <c r="G37">
        <f t="shared" si="3"/>
        <v>3</v>
      </c>
      <c r="H37" s="4">
        <f t="shared" si="3"/>
        <v>0.2174708994166445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Davis</dc:creator>
  <cp:keywords/>
  <dc:description/>
  <cp:lastModifiedBy>tim.davis</cp:lastModifiedBy>
  <dcterms:created xsi:type="dcterms:W3CDTF">2008-12-17T08:21:06Z</dcterms:created>
  <dcterms:modified xsi:type="dcterms:W3CDTF">2009-01-06T16:36:20Z</dcterms:modified>
  <cp:category/>
  <cp:version/>
  <cp:contentType/>
  <cp:contentStatus/>
</cp:coreProperties>
</file>