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August 2021\"/>
    </mc:Choice>
  </mc:AlternateContent>
  <xr:revisionPtr revIDLastSave="92" documentId="8_{4B644571-170C-4047-AB70-9F5E5AC9EEF8}" xr6:coauthVersionLast="40" xr6:coauthVersionMax="40" xr10:uidLastSave="{C2234565-9251-4C0D-9C16-F20E3AF73A0A}"/>
  <bookViews>
    <workbookView xWindow="0" yWindow="0" windowWidth="19200" windowHeight="7960" firstSheet="1" activeTab="1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3" l="1"/>
  <c r="N5" i="26" l="1"/>
  <c r="N9" i="26" l="1"/>
  <c r="L3" i="27" l="1"/>
  <c r="K3" i="27"/>
  <c r="J3" i="27"/>
  <c r="I3" i="27"/>
</calcChain>
</file>

<file path=xl/sharedStrings.xml><?xml version="1.0" encoding="utf-8"?>
<sst xmlns="http://schemas.openxmlformats.org/spreadsheetml/2006/main" count="122" uniqueCount="105">
  <si>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</si>
  <si>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</si>
  <si>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</si>
  <si>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</si>
  <si>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</si>
  <si>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</si>
  <si>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</si>
  <si>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</si>
  <si>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</si>
  <si>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</si>
  <si>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</si>
  <si>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</si>
  <si>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</si>
  <si>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</si>
  <si>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</si>
  <si>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</si>
  <si>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</si>
  <si>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</si>
  <si>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</si>
  <si>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</si>
  <si>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</si>
  <si>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</si>
  <si>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</si>
  <si>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</si>
  <si>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</si>
  <si>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</si>
  <si>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</si>
  <si>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</si>
  <si>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</si>
  <si>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</si>
  <si>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</si>
  <si>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</si>
  <si>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</si>
  <si>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\</t>
  </si>
  <si>
    <t>Third Party Services Sold</t>
  </si>
  <si>
    <t>Additional Services</t>
  </si>
  <si>
    <t>Row Labels</t>
  </si>
  <si>
    <t>Grand Total</t>
  </si>
  <si>
    <t>Third Party Services</t>
  </si>
  <si>
    <t>99.83%.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</si>
  <si>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</si>
  <si>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</si>
  <si>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</si>
  <si>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</si>
  <si>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</si>
  <si>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</si>
  <si>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</si>
  <si>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</si>
  <si>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</si>
  <si>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</si>
  <si>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</si>
  <si>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</si>
  <si>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</si>
  <si>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</si>
  <si>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</si>
  <si>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</si>
  <si>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</si>
  <si>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</si>
  <si>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</si>
  <si>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</si>
  <si>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</si>
  <si>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</si>
  <si>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</si>
  <si>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</si>
  <si>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</si>
  <si>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</si>
  <si>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</si>
  <si>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</si>
  <si>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</si>
  <si>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</si>
  <si>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</si>
  <si>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</si>
  <si>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</si>
  <si>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</si>
  <si>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</si>
  <si>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</si>
  <si>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>6281 </t>
  </si>
  <si>
    <t>31012 </t>
  </si>
  <si>
    <t>0.42 </t>
  </si>
  <si>
    <t>2553120 </t>
  </si>
  <si>
    <t>5% </t>
  </si>
  <si>
    <t>34 </t>
  </si>
  <si>
    <t>114 </t>
  </si>
  <si>
    <t>38 </t>
  </si>
  <si>
    <t>186 </t>
  </si>
  <si>
    <t xml:space="preserve">Customer Highlights </t>
  </si>
  <si>
    <t>System stats, Availability and Performance for July  2021</t>
  </si>
  <si>
    <t>Final version of the Principles and Approach Document published</t>
  </si>
  <si>
    <t>Implementation of Gemini System Enhancements</t>
  </si>
  <si>
    <t>Developing our 2022 Business Plan with our Final Principles and Approach document</t>
  </si>
  <si>
    <t>Gemini System Enhancements (GSE) successfully implemented</t>
  </si>
  <si>
    <t>Coronavirus (COVID-19) Customer Update - 30th July 2021</t>
  </si>
  <si>
    <t>Covid 19 Customer Update</t>
  </si>
  <si>
    <t>Notification of CMS Disaster Recovery  Test</t>
  </si>
  <si>
    <t>CMS Disaster Recovery Test 2021</t>
  </si>
  <si>
    <t>30 </t>
  </si>
  <si>
    <t>101 </t>
  </si>
  <si>
    <t>16 </t>
  </si>
  <si>
    <t>147 </t>
  </si>
  <si>
    <t>6120 </t>
  </si>
  <si>
    <t>31069 </t>
  </si>
  <si>
    <t>0.23 </t>
  </si>
  <si>
    <t>2679840 </t>
  </si>
  <si>
    <t xml:space="preserve">Contract Management Reporting July 2021
</t>
  </si>
  <si>
    <t xml:space="preserve"> Monthly Reporting Summary for June/July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</si>
</sst>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1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18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</cellStyleXfs>
  <cellXfs count="327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17" fontId="5" fillId="114" borderId="108" xfId="0" applyNumberFormat="1" applyFont="1" applyFill="1" applyBorder="1" applyAlignment="1">
      <alignment horizontal="center" wrapText="1"/>
    </xf>
    <xf numFmtId="17" fontId="5" fillId="2" borderId="108" xfId="0" applyNumberFormat="1" applyFont="1" applyFill="1" applyBorder="1" applyAlignment="1">
      <alignment horizontal="center" vertic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9" fontId="5" fillId="0" borderId="109" xfId="0" applyNumberFormat="1" applyFont="1" applyBorder="1" applyAlignment="1">
      <alignment horizontal="center" vertic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0" fillId="0" borderId="18" xfId="0" applyNumberFormat="1" applyFont="1" applyBorder="1" applyAlignment="1">
      <alignment horizontal="center" vertical="center" wrapText="1"/>
    </xf>
    <xf numFmtId="17" fontId="5" fillId="7" borderId="109" xfId="0" applyNumberFormat="1" applyFont="1" applyFill="1" applyBorder="1" applyAlignment="1">
      <alignment horizontal="center" wrapText="1"/>
    </xf>
    <xf numFmtId="0" fontId="0" fillId="0" borderId="108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0" fillId="0" borderId="108" xfId="0" applyNumberFormat="1" applyFont="1" applyFill="1" applyBorder="1" applyAlignment="1">
      <alignment horizontal="center" vertical="center" wrapText="1"/>
    </xf>
    <xf numFmtId="10" fontId="0" fillId="0" borderId="108" xfId="0" applyNumberFormat="1" applyBorder="1" applyAlignment="1">
      <alignment horizontal="center" vertical="center"/>
    </xf>
    <xf numFmtId="9" fontId="5" fillId="0" borderId="111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4" fontId="0" fillId="0" borderId="108" xfId="0" applyNumberFormat="1" applyBorder="1" applyAlignment="1">
      <alignment horizontal="center" vertical="center"/>
    </xf>
    <xf numFmtId="17" fontId="5" fillId="2" borderId="108" xfId="0" applyNumberFormat="1" applyFont="1" applyFill="1" applyBorder="1" applyAlignment="1">
      <alignment horizont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5" xfId="0" applyNumberFormat="1" applyFont="1" applyFill="1" applyBorder="1" applyAlignment="1">
      <alignment horizontal="center" wrapText="1"/>
    </xf>
    <xf numFmtId="17" fontId="5" fillId="2" borderId="116" xfId="0" applyNumberFormat="1" applyFont="1" applyFill="1" applyBorder="1" applyAlignment="1">
      <alignment horizontal="center" wrapText="1"/>
    </xf>
    <xf numFmtId="9" fontId="5" fillId="0" borderId="117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18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17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20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1" xfId="0" applyNumberFormat="1" applyFont="1" applyBorder="1" applyAlignment="1">
      <alignment horizontal="center" vertical="center" wrapText="1"/>
    </xf>
    <xf numFmtId="17" fontId="5" fillId="2" borderId="122" xfId="0" applyNumberFormat="1" applyFont="1" applyFill="1" applyBorder="1" applyAlignment="1">
      <alignment horizontal="center" wrapText="1"/>
    </xf>
    <xf numFmtId="17" fontId="5" fillId="2" borderId="114" xfId="0" applyNumberFormat="1" applyFont="1" applyFill="1" applyBorder="1" applyAlignment="1">
      <alignment horizontal="center" wrapText="1"/>
    </xf>
    <xf numFmtId="8" fontId="100" fillId="0" borderId="113" xfId="0" applyNumberFormat="1" applyFont="1" applyBorder="1" applyAlignment="1">
      <alignment horizontal="center" vertical="center" wrapText="1"/>
    </xf>
    <xf numFmtId="7" fontId="104" fillId="0" borderId="113" xfId="0" applyNumberFormat="1" applyFont="1" applyBorder="1" applyAlignment="1">
      <alignment horizontal="center" vertical="center" wrapText="1"/>
    </xf>
    <xf numFmtId="0" fontId="12" fillId="2" borderId="112" xfId="0" applyFont="1" applyFill="1" applyBorder="1" applyAlignment="1">
      <alignment horizontal="left" vertical="center" wrapText="1"/>
    </xf>
    <xf numFmtId="0" fontId="12" fillId="2" borderId="112" xfId="0" applyFont="1" applyFill="1" applyBorder="1" applyAlignment="1">
      <alignment horizontal="center" vertical="center"/>
    </xf>
    <xf numFmtId="0" fontId="96" fillId="116" borderId="123" xfId="0" applyFont="1" applyFill="1" applyBorder="1" applyAlignment="1">
      <alignment horizontal="center" vertical="center"/>
    </xf>
    <xf numFmtId="0" fontId="102" fillId="3" borderId="124" xfId="0" applyFont="1" applyFill="1" applyBorder="1" applyAlignment="1">
      <alignment horizontal="center" vertical="center"/>
    </xf>
    <xf numFmtId="0" fontId="102" fillId="3" borderId="125" xfId="0" applyFont="1" applyFill="1" applyBorder="1" applyAlignment="1">
      <alignment horizontal="center" vertical="center"/>
    </xf>
    <xf numFmtId="0" fontId="102" fillId="3" borderId="126" xfId="0" applyFont="1" applyFill="1" applyBorder="1" applyAlignment="1">
      <alignment horizontal="center" vertical="center"/>
    </xf>
    <xf numFmtId="0" fontId="102" fillId="3" borderId="127" xfId="0" applyFont="1" applyFill="1" applyBorder="1" applyAlignment="1">
      <alignment horizontal="center"/>
    </xf>
    <xf numFmtId="0" fontId="96" fillId="3" borderId="128" xfId="0" applyFont="1" applyFill="1" applyBorder="1" applyAlignment="1">
      <alignment horizontal="center" vertical="center"/>
    </xf>
    <xf numFmtId="0" fontId="96" fillId="117" borderId="129" xfId="0" applyFont="1" applyFill="1" applyBorder="1" applyAlignment="1">
      <alignment horizontal="center" vertical="center"/>
    </xf>
    <xf numFmtId="0" fontId="102" fillId="3" borderId="130" xfId="0" applyFont="1" applyFill="1" applyBorder="1" applyAlignment="1">
      <alignment horizontal="center" vertical="center"/>
    </xf>
    <xf numFmtId="0" fontId="102" fillId="3" borderId="131" xfId="0" applyFont="1" applyFill="1" applyBorder="1" applyAlignment="1">
      <alignment horizontal="center" vertical="center"/>
    </xf>
    <xf numFmtId="0" fontId="102" fillId="3" borderId="132" xfId="0" applyFont="1" applyFill="1" applyBorder="1" applyAlignment="1">
      <alignment horizontal="center"/>
    </xf>
    <xf numFmtId="0" fontId="96" fillId="3" borderId="132" xfId="0" applyFont="1" applyFill="1" applyBorder="1" applyAlignment="1">
      <alignment horizontal="center" vertical="center"/>
    </xf>
    <xf numFmtId="3" fontId="96" fillId="116" borderId="129" xfId="0" applyNumberFormat="1" applyFont="1" applyFill="1" applyBorder="1" applyAlignment="1">
      <alignment horizontal="center" vertical="center"/>
    </xf>
    <xf numFmtId="3" fontId="102" fillId="3" borderId="130" xfId="0" applyNumberFormat="1" applyFont="1" applyFill="1" applyBorder="1" applyAlignment="1">
      <alignment horizontal="center" vertical="center"/>
    </xf>
    <xf numFmtId="3" fontId="102" fillId="3" borderId="131" xfId="0" applyNumberFormat="1" applyFont="1" applyFill="1" applyBorder="1" applyAlignment="1">
      <alignment horizontal="center" vertical="center"/>
    </xf>
    <xf numFmtId="3" fontId="102" fillId="3" borderId="132" xfId="0" applyNumberFormat="1" applyFont="1" applyFill="1" applyBorder="1" applyAlignment="1">
      <alignment horizontal="center"/>
    </xf>
    <xf numFmtId="3" fontId="96" fillId="3" borderId="132" xfId="0" applyNumberFormat="1" applyFont="1" applyFill="1" applyBorder="1" applyAlignment="1">
      <alignment horizontal="center" vertical="center"/>
    </xf>
    <xf numFmtId="3" fontId="96" fillId="117" borderId="118" xfId="0" applyNumberFormat="1" applyFont="1" applyFill="1" applyBorder="1" applyAlignment="1">
      <alignment horizontal="center" vertical="center"/>
    </xf>
    <xf numFmtId="3" fontId="102" fillId="3" borderId="122" xfId="0" applyNumberFormat="1" applyFont="1" applyFill="1" applyBorder="1" applyAlignment="1">
      <alignment horizontal="center" vertical="center"/>
    </xf>
    <xf numFmtId="3" fontId="102" fillId="3" borderId="133" xfId="0" applyNumberFormat="1" applyFont="1" applyFill="1" applyBorder="1" applyAlignment="1">
      <alignment horizontal="center" vertical="center"/>
    </xf>
    <xf numFmtId="3" fontId="102" fillId="3" borderId="134" xfId="0" applyNumberFormat="1" applyFont="1" applyFill="1" applyBorder="1" applyAlignment="1">
      <alignment horizontal="center" vertical="center"/>
    </xf>
    <xf numFmtId="3" fontId="102" fillId="3" borderId="135" xfId="0" applyNumberFormat="1" applyFont="1" applyFill="1" applyBorder="1" applyAlignment="1">
      <alignment horizontal="center"/>
    </xf>
    <xf numFmtId="3" fontId="96" fillId="3" borderId="135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0" fontId="96" fillId="116" borderId="136" xfId="0" applyFont="1" applyFill="1" applyBorder="1" applyAlignment="1">
      <alignment horizontal="center"/>
    </xf>
    <xf numFmtId="0" fontId="96" fillId="117" borderId="130" xfId="0" applyFont="1" applyFill="1" applyBorder="1" applyAlignment="1">
      <alignment horizontal="center"/>
    </xf>
    <xf numFmtId="3" fontId="96" fillId="116" borderId="130" xfId="0" applyNumberFormat="1" applyFont="1" applyFill="1" applyBorder="1" applyAlignment="1">
      <alignment horizontal="center"/>
    </xf>
    <xf numFmtId="3" fontId="96" fillId="117" borderId="122" xfId="0" applyNumberFormat="1" applyFont="1" applyFill="1" applyBorder="1" applyAlignment="1">
      <alignment horizontal="center"/>
    </xf>
    <xf numFmtId="9" fontId="5" fillId="0" borderId="137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38" xfId="0" applyFont="1" applyFill="1" applyBorder="1" applyAlignment="1">
      <alignment horizontal="left"/>
    </xf>
    <xf numFmtId="176" fontId="14" fillId="0" borderId="139" xfId="0" applyNumberFormat="1" applyFont="1" applyFill="1" applyBorder="1"/>
    <xf numFmtId="0" fontId="14" fillId="0" borderId="139" xfId="0" applyFont="1" applyFill="1" applyBorder="1"/>
    <xf numFmtId="0" fontId="14" fillId="115" borderId="141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42" xfId="0" applyNumberFormat="1" applyFont="1" applyFill="1" applyBorder="1" applyAlignment="1">
      <alignment horizontal="center" wrapText="1"/>
    </xf>
    <xf numFmtId="0" fontId="96" fillId="116" borderId="129" xfId="0" applyFont="1" applyFill="1" applyBorder="1" applyAlignment="1">
      <alignment horizontal="center"/>
    </xf>
    <xf numFmtId="0" fontId="96" fillId="117" borderId="129" xfId="0" applyFont="1" applyFill="1" applyBorder="1" applyAlignment="1">
      <alignment horizontal="center"/>
    </xf>
    <xf numFmtId="0" fontId="0" fillId="0" borderId="112" xfId="0" applyBorder="1"/>
    <xf numFmtId="175" fontId="0" fillId="0" borderId="112" xfId="41829" applyNumberFormat="1" applyFont="1" applyFill="1" applyBorder="1" applyAlignment="1">
      <alignment horizontal="center"/>
    </xf>
    <xf numFmtId="9" fontId="0" fillId="0" borderId="112" xfId="0" applyNumberFormat="1" applyBorder="1"/>
    <xf numFmtId="9" fontId="0" fillId="0" borderId="112" xfId="0" applyNumberFormat="1" applyBorder="1" applyAlignment="1">
      <alignment horizontal="center"/>
    </xf>
    <xf numFmtId="174" fontId="0" fillId="0" borderId="112" xfId="0" applyNumberFormat="1" applyBorder="1" applyAlignment="1">
      <alignment horizontal="center"/>
    </xf>
    <xf numFmtId="175" fontId="0" fillId="0" borderId="112" xfId="41829" applyNumberFormat="1" applyFont="1" applyBorder="1" applyAlignment="1">
      <alignment horizontal="center"/>
    </xf>
    <xf numFmtId="0" fontId="8" fillId="0" borderId="143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8" fillId="0" borderId="145" xfId="0" applyFont="1" applyBorder="1" applyAlignment="1">
      <alignment horizontal="center" vertical="center" wrapText="1"/>
    </xf>
    <xf numFmtId="8" fontId="14" fillId="0" borderId="139" xfId="0" applyNumberFormat="1" applyFont="1" applyFill="1" applyBorder="1"/>
    <xf numFmtId="164" fontId="14" fillId="0" borderId="140" xfId="0" applyNumberFormat="1" applyFont="1" applyFill="1" applyBorder="1"/>
    <xf numFmtId="8" fontId="14" fillId="0" borderId="79" xfId="0" applyNumberFormat="1" applyFont="1" applyFill="1" applyBorder="1"/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17" fontId="5" fillId="2" borderId="130" xfId="0" applyNumberFormat="1" applyFont="1" applyFill="1" applyBorder="1" applyAlignment="1">
      <alignment horizontal="center" wrapText="1"/>
    </xf>
    <xf numFmtId="0" fontId="5" fillId="0" borderId="148" xfId="0" applyFont="1" applyBorder="1" applyAlignment="1">
      <alignment horizontal="center" vertical="center" wrapText="1"/>
    </xf>
    <xf numFmtId="9" fontId="4" fillId="0" borderId="148" xfId="0" applyNumberFormat="1" applyFont="1" applyBorder="1" applyAlignment="1">
      <alignment horizontal="center" vertical="center" wrapText="1"/>
    </xf>
    <xf numFmtId="3" fontId="4" fillId="0" borderId="148" xfId="0" applyNumberFormat="1" applyFont="1" applyBorder="1" applyAlignment="1">
      <alignment horizontal="center" vertical="center" wrapText="1"/>
    </xf>
    <xf numFmtId="17" fontId="13" fillId="0" borderId="147" xfId="0" applyNumberFormat="1" applyFont="1" applyBorder="1" applyAlignment="1">
      <alignment horizontal="center" vertical="center"/>
    </xf>
    <xf numFmtId="8" fontId="100" fillId="0" borderId="147" xfId="0" applyNumberFormat="1" applyFont="1" applyBorder="1" applyAlignment="1">
      <alignment horizontal="center" vertical="center" wrapText="1"/>
    </xf>
    <xf numFmtId="17" fontId="5" fillId="2" borderId="125" xfId="0" applyNumberFormat="1" applyFont="1" applyFill="1" applyBorder="1" applyAlignment="1">
      <alignment horizontal="center" wrapText="1"/>
    </xf>
    <xf numFmtId="0" fontId="96" fillId="116" borderId="150" xfId="0" applyFont="1" applyFill="1" applyBorder="1" applyAlignment="1">
      <alignment horizontal="center"/>
    </xf>
    <xf numFmtId="0" fontId="96" fillId="117" borderId="150" xfId="0" applyFont="1" applyFill="1" applyBorder="1" applyAlignment="1">
      <alignment horizontal="center"/>
    </xf>
    <xf numFmtId="0" fontId="96" fillId="117" borderId="133" xfId="0" applyFont="1" applyFill="1" applyBorder="1" applyAlignment="1">
      <alignment horizontal="center"/>
    </xf>
    <xf numFmtId="17" fontId="5" fillId="2" borderId="151" xfId="0" applyNumberFormat="1" applyFont="1" applyFill="1" applyBorder="1" applyAlignment="1">
      <alignment horizontal="center" wrapText="1"/>
    </xf>
    <xf numFmtId="9" fontId="5" fillId="0" borderId="152" xfId="0" applyNumberFormat="1" applyFont="1" applyBorder="1" applyAlignment="1">
      <alignment horizontal="center" vertical="center" wrapText="1"/>
    </xf>
    <xf numFmtId="17" fontId="5" fillId="2" borderId="153" xfId="0" applyNumberFormat="1" applyFont="1" applyFill="1" applyBorder="1" applyAlignment="1">
      <alignment horizontal="center" wrapText="1"/>
    </xf>
    <xf numFmtId="0" fontId="96" fillId="117" borderId="154" xfId="0" applyFont="1" applyFill="1" applyBorder="1" applyAlignment="1">
      <alignment horizontal="center"/>
    </xf>
    <xf numFmtId="0" fontId="96" fillId="116" borderId="118" xfId="0" applyFont="1" applyFill="1" applyBorder="1" applyAlignment="1">
      <alignment horizontal="center"/>
    </xf>
    <xf numFmtId="17" fontId="5" fillId="2" borderId="147" xfId="0" applyNumberFormat="1" applyFont="1" applyFill="1" applyBorder="1" applyAlignment="1">
      <alignment horizontal="center" wrapText="1"/>
    </xf>
    <xf numFmtId="9" fontId="13" fillId="0" borderId="121" xfId="0" applyNumberFormat="1" applyFont="1" applyBorder="1" applyAlignment="1">
      <alignment horizontal="center" vertical="center"/>
    </xf>
    <xf numFmtId="9" fontId="0" fillId="0" borderId="147" xfId="0" applyNumberFormat="1" applyBorder="1" applyAlignment="1">
      <alignment horizontal="center" vertical="center"/>
    </xf>
    <xf numFmtId="17" fontId="13" fillId="0" borderId="79" xfId="0" applyNumberFormat="1" applyFont="1" applyBorder="1" applyAlignment="1">
      <alignment horizontal="left"/>
    </xf>
    <xf numFmtId="0" fontId="8" fillId="0" borderId="79" xfId="1" applyFont="1" applyFill="1" applyBorder="1" applyAlignment="1">
      <alignment horizontal="center" vertical="center"/>
    </xf>
    <xf numFmtId="0" fontId="8" fillId="0" borderId="79" xfId="0" applyFont="1" applyFill="1" applyBorder="1" applyAlignment="1">
      <alignment horizontal="center" vertical="center"/>
    </xf>
    <xf numFmtId="0" fontId="106" fillId="0" borderId="79" xfId="0" applyFont="1" applyBorder="1" applyAlignment="1">
      <alignment horizontal="center" vertical="center"/>
    </xf>
    <xf numFmtId="0" fontId="107" fillId="0" borderId="79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 wrapText="1"/>
    </xf>
    <xf numFmtId="0" fontId="8" fillId="3" borderId="79" xfId="0" applyFont="1" applyFill="1" applyBorder="1" applyAlignment="1">
      <alignment horizontal="center" vertical="center" wrapText="1"/>
    </xf>
    <xf numFmtId="0" fontId="13" fillId="0" borderId="79" xfId="0" applyFont="1" applyBorder="1"/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center" vertical="center"/>
    </xf>
    <xf numFmtId="0" fontId="4" fillId="0" borderId="112" xfId="0" applyFont="1" applyBorder="1"/>
    <xf numFmtId="0" fontId="4" fillId="0" borderId="114" xfId="0" applyFont="1" applyBorder="1"/>
    <xf numFmtId="0" fontId="4" fillId="0" borderId="157" xfId="0" applyFont="1" applyBorder="1"/>
    <xf numFmtId="0" fontId="4" fillId="0" borderId="158" xfId="0" applyFont="1" applyBorder="1"/>
    <xf numFmtId="17" fontId="13" fillId="0" borderId="151" xfId="0" applyNumberFormat="1" applyFont="1" applyBorder="1" applyAlignment="1">
      <alignment horizontal="center" vertical="center"/>
    </xf>
    <xf numFmtId="17" fontId="13" fillId="0" borderId="112" xfId="0" applyNumberFormat="1" applyFont="1" applyBorder="1" applyAlignment="1">
      <alignment horizontal="left"/>
    </xf>
    <xf numFmtId="0" fontId="96" fillId="116" borderId="163" xfId="0" applyFont="1" applyFill="1" applyBorder="1" applyAlignment="1">
      <alignment horizontal="center"/>
    </xf>
    <xf numFmtId="0" fontId="96" fillId="117" borderId="161" xfId="0" applyFont="1" applyFill="1" applyBorder="1" applyAlignment="1">
      <alignment horizontal="center"/>
    </xf>
    <xf numFmtId="0" fontId="96" fillId="116" borderId="161" xfId="0" applyFont="1" applyFill="1" applyBorder="1" applyAlignment="1">
      <alignment horizontal="center"/>
    </xf>
    <xf numFmtId="0" fontId="96" fillId="117" borderId="162" xfId="0" applyFont="1" applyFill="1" applyBorder="1" applyAlignment="1">
      <alignment horizontal="center"/>
    </xf>
    <xf numFmtId="17" fontId="5" fillId="2" borderId="164" xfId="0" applyNumberFormat="1" applyFont="1" applyFill="1" applyBorder="1" applyAlignment="1">
      <alignment horizontal="center" wrapText="1"/>
    </xf>
    <xf numFmtId="9" fontId="5" fillId="0" borderId="107" xfId="0" applyNumberFormat="1" applyFont="1" applyBorder="1" applyAlignment="1">
      <alignment horizontal="center" vertical="center" wrapText="1"/>
    </xf>
    <xf numFmtId="17" fontId="5" fillId="2" borderId="165" xfId="0" applyNumberFormat="1" applyFont="1" applyFill="1" applyBorder="1" applyAlignment="1">
      <alignment horizontal="center" wrapText="1"/>
    </xf>
    <xf numFmtId="9" fontId="5" fillId="0" borderId="166" xfId="0" applyNumberFormat="1" applyFont="1" applyBorder="1" applyAlignment="1">
      <alignment horizontal="center" vertical="center" wrapText="1"/>
    </xf>
    <xf numFmtId="17" fontId="5" fillId="2" borderId="167" xfId="0" applyNumberFormat="1" applyFont="1" applyFill="1" applyBorder="1" applyAlignment="1">
      <alignment horizontal="center" wrapText="1"/>
    </xf>
    <xf numFmtId="0" fontId="96" fillId="117" borderId="118" xfId="0" applyFont="1" applyFill="1" applyBorder="1" applyAlignment="1">
      <alignment horizontal="center"/>
    </xf>
    <xf numFmtId="0" fontId="4" fillId="0" borderId="168" xfId="0" applyFont="1" applyBorder="1"/>
    <xf numFmtId="0" fontId="4" fillId="0" borderId="169" xfId="0" applyFont="1" applyBorder="1"/>
    <xf numFmtId="0" fontId="0" fillId="0" borderId="149" xfId="0" applyBorder="1"/>
    <xf numFmtId="0" fontId="4" fillId="0" borderId="173" xfId="0" applyFont="1" applyBorder="1" applyAlignment="1">
      <alignment wrapText="1"/>
    </xf>
    <xf numFmtId="0" fontId="108" fillId="0" borderId="174" xfId="41830" applyBorder="1" applyAlignment="1">
      <alignment vertical="center"/>
    </xf>
    <xf numFmtId="0" fontId="108" fillId="0" borderId="175" xfId="41830" applyBorder="1" applyAlignment="1">
      <alignment vertical="center"/>
    </xf>
    <xf numFmtId="0" fontId="108" fillId="0" borderId="176" xfId="41830" applyBorder="1" applyAlignment="1">
      <alignment vertical="center"/>
    </xf>
    <xf numFmtId="0" fontId="107" fillId="0" borderId="79" xfId="0" applyFont="1" applyBorder="1" applyAlignment="1">
      <alignment horizontal="center" vertical="center" wrapText="1"/>
    </xf>
    <xf numFmtId="0" fontId="107" fillId="0" borderId="112" xfId="0" applyFont="1" applyBorder="1" applyAlignment="1">
      <alignment horizontal="center" vertical="center" wrapText="1"/>
    </xf>
    <xf numFmtId="0" fontId="107" fillId="0" borderId="177" xfId="0" applyFont="1" applyBorder="1" applyAlignment="1">
      <alignment horizontal="center" vertical="center" wrapText="1"/>
    </xf>
    <xf numFmtId="0" fontId="8" fillId="0" borderId="178" xfId="0" applyFont="1" applyBorder="1" applyAlignment="1">
      <alignment horizontal="center" vertical="center" wrapText="1"/>
    </xf>
    <xf numFmtId="0" fontId="8" fillId="0" borderId="179" xfId="0" applyFont="1" applyBorder="1" applyAlignment="1">
      <alignment horizontal="center" vertical="center" wrapText="1"/>
    </xf>
    <xf numFmtId="0" fontId="8" fillId="0" borderId="18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146" xfId="0" applyNumberFormat="1" applyFont="1" applyBorder="1" applyAlignment="1">
      <alignment horizontal="center"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171" xfId="0" applyBorder="1" applyAlignment="1"/>
    <xf numFmtId="0" fontId="0" fillId="0" borderId="172" xfId="0" applyBorder="1" applyAlignment="1"/>
    <xf numFmtId="0" fontId="4" fillId="0" borderId="155" xfId="0" applyFont="1" applyBorder="1" applyAlignment="1">
      <alignment wrapText="1"/>
    </xf>
    <xf numFmtId="0" fontId="0" fillId="0" borderId="156" xfId="0" applyBorder="1" applyAlignment="1">
      <alignment wrapText="1"/>
    </xf>
    <xf numFmtId="0" fontId="5" fillId="0" borderId="148" xfId="0" applyFont="1" applyBorder="1" applyAlignment="1">
      <alignment wrapText="1"/>
    </xf>
    <xf numFmtId="0" fontId="0" fillId="0" borderId="15" xfId="0" applyBorder="1" applyAlignment="1"/>
    <xf numFmtId="0" fontId="0" fillId="0" borderId="151" xfId="0" applyBorder="1" applyAlignment="1"/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0" fontId="108" fillId="0" borderId="159" xfId="41830" applyBorder="1" applyAlignment="1"/>
    <xf numFmtId="0" fontId="0" fillId="0" borderId="170" xfId="0" applyBorder="1" applyAlignment="1"/>
    <xf numFmtId="0" fontId="0" fillId="0" borderId="160" xfId="0" applyBorder="1" applyAlignment="1"/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30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coronavirus-covid-19-customer-update-30th-july-2021/" TargetMode="External"/><Relationship Id="rId2" Type="http://schemas.openxmlformats.org/officeDocument/2006/relationships/hyperlink" Target="https://www.xoserve.com/news/gemini-system-enhancements-gse-successfully-implemented/" TargetMode="External"/><Relationship Id="rId1" Type="http://schemas.openxmlformats.org/officeDocument/2006/relationships/hyperlink" Target="https://www.xoserve.com/news/developing-our-2022-business-plan-with-our-final-principles-and-approach-document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xoserve.com/news/cms-disaster-recovery-test-2021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4"/>
  <sheetViews>
    <sheetView topLeftCell="A18" zoomScaleNormal="100" workbookViewId="0">
      <selection activeCell="F2" sqref="F2"/>
    </sheetView>
  </sheetViews>
  <sheetFormatPr defaultRowHeight="14.5"/>
  <cols>
    <col min="1" max="1" width="2.453125" style="51" customWidth="1"/>
    <col min="2" max="2" width="42" style="53" customWidth="1"/>
    <col min="3" max="3" width="16.1796875" style="53" customWidth="1"/>
    <col min="4" max="4" width="16.36328125" style="53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1"/>
  </cols>
  <sheetData>
    <row r="1" spans="1:19" ht="28.15" customHeight="1">
      <c r="A1" s="34" t="s">
        <v>104</v>
      </c>
      <c r="B1" s="52"/>
      <c r="C1" s="52"/>
      <c r="D1" s="52"/>
      <c r="E1" s="34"/>
      <c r="F1" s="34"/>
      <c r="G1" s="81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05"/>
      <c r="G2" s="5"/>
    </row>
    <row r="3" spans="1:19" ht="15" thickTop="1">
      <c r="A3" s="2"/>
      <c r="B3" s="54" t="s">
        <v>0</v>
      </c>
      <c r="C3" s="54"/>
      <c r="D3" s="54"/>
      <c r="E3" s="7"/>
      <c r="F3" s="7"/>
      <c r="G3" s="3"/>
      <c r="H3" s="7"/>
      <c r="I3" s="7"/>
      <c r="J3" s="7"/>
      <c r="K3" s="7"/>
      <c r="L3" s="3"/>
      <c r="M3" s="3"/>
      <c r="N3" s="3"/>
      <c r="O3" s="69"/>
      <c r="P3" s="74"/>
      <c r="Q3" s="37"/>
      <c r="R3" s="5"/>
      <c r="S3" s="5"/>
    </row>
    <row r="4" spans="1:19" ht="15" thickBot="1">
      <c r="A4" s="4"/>
      <c r="B4" s="55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70"/>
      <c r="P4" s="75"/>
      <c r="Q4" s="37"/>
      <c r="R4" s="5"/>
      <c r="S4" s="5"/>
    </row>
    <row r="5" spans="1:19" ht="15" thickBot="1">
      <c r="A5" s="4"/>
      <c r="B5" s="106" t="s">
        <v>1</v>
      </c>
      <c r="C5" s="247">
        <v>44348</v>
      </c>
      <c r="D5" s="152">
        <v>44317</v>
      </c>
      <c r="E5" s="232">
        <v>44287</v>
      </c>
      <c r="F5" s="170">
        <v>44256</v>
      </c>
      <c r="G5" s="170">
        <v>44228</v>
      </c>
      <c r="H5" s="169">
        <v>44197</v>
      </c>
      <c r="I5" s="152">
        <v>44166</v>
      </c>
      <c r="J5" s="139">
        <v>44136</v>
      </c>
      <c r="K5" s="139">
        <v>44105</v>
      </c>
      <c r="L5" s="107">
        <v>44075</v>
      </c>
      <c r="M5" s="108">
        <v>44044</v>
      </c>
      <c r="N5" s="109">
        <v>44013</v>
      </c>
      <c r="O5" s="125">
        <v>43983</v>
      </c>
      <c r="P5" s="68"/>
      <c r="Q5" s="27"/>
      <c r="R5" s="27"/>
      <c r="S5" s="5"/>
    </row>
    <row r="6" spans="1:19" ht="16" thickBot="1">
      <c r="A6" s="4"/>
      <c r="B6" s="106" t="s">
        <v>31</v>
      </c>
      <c r="C6" s="210">
        <v>300206027.88</v>
      </c>
      <c r="D6" s="237">
        <v>310038572.58999997</v>
      </c>
      <c r="E6" s="210">
        <v>299982459.49000001</v>
      </c>
      <c r="F6" s="210">
        <v>323687899.50999999</v>
      </c>
      <c r="G6" s="171">
        <v>291781993.95999998</v>
      </c>
      <c r="H6" s="124">
        <v>322770664.27999997</v>
      </c>
      <c r="I6" s="110">
        <v>322784094.54000002</v>
      </c>
      <c r="J6" s="110">
        <v>312148891.5</v>
      </c>
      <c r="K6" s="110">
        <v>322331369.82999998</v>
      </c>
      <c r="L6" s="111">
        <v>311785653.47000003</v>
      </c>
      <c r="M6" s="133">
        <v>322003596.50999999</v>
      </c>
      <c r="N6" s="110">
        <v>321769624.68000001</v>
      </c>
      <c r="O6" s="124">
        <v>311971547.37</v>
      </c>
      <c r="P6" s="76"/>
      <c r="Q6" s="71"/>
      <c r="R6" s="28"/>
      <c r="S6" s="5"/>
    </row>
    <row r="7" spans="1:19" ht="16" thickBot="1">
      <c r="A7" s="4"/>
      <c r="B7" s="106" t="s">
        <v>32</v>
      </c>
      <c r="C7" s="210">
        <v>9215070.0500000007</v>
      </c>
      <c r="D7" s="127">
        <v>16833676.09</v>
      </c>
      <c r="E7" s="210">
        <v>22474466.030000001</v>
      </c>
      <c r="F7" s="210">
        <v>27329495.75</v>
      </c>
      <c r="G7" s="171">
        <v>29689375.809999999</v>
      </c>
      <c r="H7" s="124">
        <v>36347536.149999999</v>
      </c>
      <c r="I7" s="127">
        <v>31908867.16</v>
      </c>
      <c r="J7" s="127">
        <v>24114595.890000001</v>
      </c>
      <c r="K7" s="127">
        <v>19831218.199999999</v>
      </c>
      <c r="L7" s="136">
        <v>19499131.329999998</v>
      </c>
      <c r="M7" s="133">
        <v>15821069.49</v>
      </c>
      <c r="N7" s="127">
        <v>17032972.699999999</v>
      </c>
      <c r="O7" s="124">
        <v>18083943.719999999</v>
      </c>
      <c r="P7" s="76"/>
      <c r="Q7" s="72"/>
      <c r="R7" s="29"/>
      <c r="S7" s="5"/>
    </row>
    <row r="8" spans="1:19" ht="16" thickBot="1">
      <c r="A8" s="4"/>
      <c r="B8" s="106" t="s">
        <v>2</v>
      </c>
      <c r="C8" s="211">
        <v>197445.44</v>
      </c>
      <c r="D8" s="127">
        <v>541739.04</v>
      </c>
      <c r="E8" s="211">
        <v>123279.5</v>
      </c>
      <c r="F8" s="211">
        <v>419143.39</v>
      </c>
      <c r="G8" s="172">
        <v>-205076.86</v>
      </c>
      <c r="H8" s="124">
        <v>99010.21</v>
      </c>
      <c r="I8" s="127">
        <v>482022.69</v>
      </c>
      <c r="J8" s="127">
        <v>622868.75</v>
      </c>
      <c r="K8" s="127">
        <v>707931.29</v>
      </c>
      <c r="L8" s="137">
        <v>-4680502.67</v>
      </c>
      <c r="M8" s="133">
        <v>1021011.8</v>
      </c>
      <c r="N8" s="127">
        <v>346077.85</v>
      </c>
      <c r="O8" s="124">
        <v>80155.91</v>
      </c>
      <c r="P8" s="77"/>
      <c r="Q8" s="73"/>
      <c r="R8" s="30"/>
      <c r="S8" s="5"/>
    </row>
    <row r="9" spans="1:19" ht="16" thickBot="1">
      <c r="A9" s="4"/>
      <c r="B9" s="106" t="s">
        <v>3</v>
      </c>
      <c r="C9" s="210">
        <v>189254.76</v>
      </c>
      <c r="D9" s="127">
        <v>195563.22</v>
      </c>
      <c r="E9" s="210">
        <v>189255.5</v>
      </c>
      <c r="F9" s="210">
        <v>191431.53</v>
      </c>
      <c r="G9" s="171">
        <v>172906.01</v>
      </c>
      <c r="H9" s="124">
        <v>191432.07</v>
      </c>
      <c r="I9" s="127">
        <v>191432.07</v>
      </c>
      <c r="J9" s="127">
        <v>185255.62</v>
      </c>
      <c r="K9" s="127">
        <v>193359.95</v>
      </c>
      <c r="L9" s="136">
        <v>189704.61</v>
      </c>
      <c r="M9" s="133">
        <v>196029.36</v>
      </c>
      <c r="N9" s="127">
        <v>196029.36</v>
      </c>
      <c r="O9" s="124">
        <v>189704.61</v>
      </c>
      <c r="P9" s="78"/>
      <c r="Q9" s="72"/>
      <c r="R9" s="29"/>
      <c r="S9" s="5"/>
    </row>
    <row r="10" spans="1:19" ht="16" thickBot="1">
      <c r="A10" s="4"/>
      <c r="B10" s="106" t="s">
        <v>4</v>
      </c>
      <c r="C10" s="210">
        <v>29258978.219999999</v>
      </c>
      <c r="D10" s="127">
        <v>45539466.210000001</v>
      </c>
      <c r="E10" s="210">
        <v>49831152.789999999</v>
      </c>
      <c r="F10" s="210">
        <v>33456771.350000001</v>
      </c>
      <c r="G10" s="171">
        <v>38059075.539999999</v>
      </c>
      <c r="H10" s="124">
        <v>45049521.18</v>
      </c>
      <c r="I10" s="127">
        <v>14455656.5</v>
      </c>
      <c r="J10" s="127">
        <v>11861560.23</v>
      </c>
      <c r="K10" s="127">
        <v>8617366.5700000003</v>
      </c>
      <c r="L10" s="136">
        <v>1184904.68</v>
      </c>
      <c r="M10" s="133">
        <v>1224132.8700000001</v>
      </c>
      <c r="N10" s="127">
        <v>1230869</v>
      </c>
      <c r="O10" s="124">
        <v>702394.73</v>
      </c>
      <c r="P10" s="76"/>
      <c r="Q10" s="72"/>
      <c r="R10" s="29"/>
      <c r="S10" s="5"/>
    </row>
    <row r="11" spans="1:19" ht="16" thickBot="1">
      <c r="A11" s="4"/>
      <c r="B11" s="106" t="s">
        <v>5</v>
      </c>
      <c r="C11" s="210">
        <v>40456358.359999999</v>
      </c>
      <c r="D11" s="127">
        <v>41832106.409999996</v>
      </c>
      <c r="E11" s="210">
        <v>40646109.609999999</v>
      </c>
      <c r="F11" s="210">
        <v>42074887.049999997</v>
      </c>
      <c r="G11" s="171">
        <v>38025733.729999997</v>
      </c>
      <c r="H11" s="124">
        <v>34637564.299999997</v>
      </c>
      <c r="I11" s="127">
        <v>33555318.700000003</v>
      </c>
      <c r="J11" s="127">
        <v>32694729.84</v>
      </c>
      <c r="K11" s="127">
        <v>34043646.490000002</v>
      </c>
      <c r="L11" s="136">
        <v>18500417.129999999</v>
      </c>
      <c r="M11" s="133">
        <v>19103736.030000001</v>
      </c>
      <c r="N11" s="127">
        <v>19100643.969999999</v>
      </c>
      <c r="O11" s="124">
        <v>18485528.800000001</v>
      </c>
      <c r="P11" s="76"/>
      <c r="Q11" s="72"/>
      <c r="R11" s="29"/>
      <c r="S11" s="5"/>
    </row>
    <row r="12" spans="1:19" ht="15" thickBot="1">
      <c r="A12" s="6"/>
      <c r="B12" s="64"/>
      <c r="C12" s="102"/>
      <c r="D12" s="158"/>
      <c r="E12" s="102"/>
      <c r="F12" s="102"/>
      <c r="G12" s="102"/>
      <c r="H12" s="103"/>
      <c r="I12" s="103"/>
      <c r="J12" s="104"/>
      <c r="K12" s="104"/>
      <c r="L12" s="104"/>
      <c r="M12" s="104"/>
      <c r="N12" s="104"/>
      <c r="O12" s="104"/>
      <c r="P12" s="74"/>
      <c r="Q12" s="37"/>
      <c r="R12" s="5"/>
      <c r="S12" s="5"/>
    </row>
    <row r="13" spans="1:19" ht="15" thickTop="1">
      <c r="A13" s="9"/>
      <c r="B13" s="55"/>
      <c r="C13" s="55"/>
      <c r="D13" s="55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4"/>
      <c r="C14" s="64"/>
      <c r="D14" s="79"/>
      <c r="E14" s="61"/>
      <c r="F14" s="61"/>
    </row>
    <row r="15" spans="1:19" ht="29" customHeight="1" thickTop="1" thickBot="1">
      <c r="A15" s="11"/>
      <c r="B15" s="309" t="s">
        <v>103</v>
      </c>
      <c r="C15" s="310"/>
      <c r="D15" s="310"/>
      <c r="E15" s="310"/>
      <c r="F15" s="310"/>
      <c r="G15" s="310"/>
      <c r="H15" s="310"/>
      <c r="I15" s="154"/>
      <c r="J15" s="151"/>
      <c r="L15" s="32"/>
      <c r="M15" s="62" t="s">
        <v>33</v>
      </c>
      <c r="N15" s="65"/>
      <c r="O15" s="65"/>
      <c r="P15" s="5"/>
      <c r="Q15" s="37"/>
      <c r="R15" s="5"/>
      <c r="S15" s="5"/>
    </row>
    <row r="16" spans="1:19" ht="24" customHeight="1" thickTop="1">
      <c r="A16" s="11"/>
      <c r="B16" s="56" t="s">
        <v>7</v>
      </c>
      <c r="C16" s="298">
        <v>1</v>
      </c>
      <c r="D16" s="299"/>
      <c r="E16" s="84" t="s">
        <v>34</v>
      </c>
      <c r="F16" s="87"/>
      <c r="G16" s="292">
        <v>44526.69</v>
      </c>
      <c r="H16" s="293"/>
      <c r="I16" s="83"/>
      <c r="J16" s="85"/>
      <c r="K16" s="5"/>
      <c r="L16" s="311"/>
      <c r="M16" s="311"/>
      <c r="N16" s="311"/>
      <c r="O16" s="33"/>
      <c r="P16" s="5"/>
      <c r="Q16" s="289"/>
      <c r="R16" s="289"/>
      <c r="S16" s="289"/>
    </row>
    <row r="17" spans="1:20" ht="15" thickBot="1">
      <c r="A17" s="11"/>
      <c r="B17" s="57" t="s">
        <v>8</v>
      </c>
      <c r="C17" s="296">
        <v>1</v>
      </c>
      <c r="D17" s="297"/>
      <c r="E17" s="290" t="s">
        <v>6</v>
      </c>
      <c r="F17" s="291"/>
      <c r="G17" s="294">
        <v>2385</v>
      </c>
      <c r="H17" s="295"/>
      <c r="I17" s="82"/>
      <c r="J17" s="86"/>
      <c r="K17" s="5"/>
      <c r="L17" s="63"/>
      <c r="M17" s="5"/>
      <c r="N17" s="8"/>
      <c r="O17" s="8"/>
      <c r="P17" s="5"/>
      <c r="Q17" s="289"/>
      <c r="R17" s="289"/>
      <c r="S17" s="289"/>
    </row>
    <row r="18" spans="1:20" ht="15" thickTop="1">
      <c r="A18" s="9"/>
      <c r="B18" s="300"/>
      <c r="C18" s="301"/>
      <c r="D18" s="301"/>
      <c r="E18" s="301"/>
      <c r="F18" s="301"/>
      <c r="G18" s="301"/>
      <c r="H18" s="301"/>
      <c r="I18" s="31"/>
      <c r="J18" s="31"/>
      <c r="K18" s="8"/>
      <c r="L18" s="5"/>
      <c r="M18" s="5"/>
      <c r="N18" s="8"/>
      <c r="O18" s="8"/>
      <c r="P18" s="5"/>
      <c r="Q18" s="289"/>
      <c r="R18" s="289"/>
      <c r="S18" s="289"/>
    </row>
    <row r="19" spans="1:20">
      <c r="A19" s="9"/>
      <c r="B19" s="66"/>
      <c r="C19" s="66"/>
      <c r="D19" s="66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289"/>
      <c r="R19" s="289"/>
      <c r="S19" s="289"/>
    </row>
    <row r="20" spans="1:20" ht="20.5" customHeight="1" thickBot="1">
      <c r="A20" s="9"/>
      <c r="B20" s="315"/>
      <c r="C20" s="316"/>
      <c r="D20" s="316"/>
      <c r="E20" s="316"/>
      <c r="F20" s="316"/>
      <c r="G20" s="316"/>
      <c r="H20" s="316"/>
      <c r="I20" s="32"/>
      <c r="J20" s="32"/>
      <c r="K20" s="32"/>
      <c r="L20" s="5"/>
      <c r="M20" s="5"/>
      <c r="N20" s="5"/>
      <c r="O20" s="5"/>
      <c r="P20" s="5"/>
      <c r="Q20" s="37"/>
      <c r="R20" s="5"/>
      <c r="S20" s="5"/>
      <c r="T20" s="9"/>
    </row>
    <row r="21" spans="1:20" ht="15.5" thickTop="1" thickBot="1">
      <c r="A21" s="9"/>
      <c r="B21" s="312" t="s">
        <v>9</v>
      </c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4"/>
      <c r="O21" s="91"/>
      <c r="P21" s="10"/>
      <c r="Q21" s="80"/>
      <c r="R21" s="10"/>
      <c r="S21" s="5"/>
      <c r="T21" s="9"/>
    </row>
    <row r="22" spans="1:20" ht="16.899999999999999" customHeight="1" thickTop="1" thickBot="1">
      <c r="A22" s="11"/>
      <c r="B22" s="58" t="s">
        <v>10</v>
      </c>
      <c r="C22" s="274">
        <v>44378</v>
      </c>
      <c r="D22" s="212">
        <v>44348</v>
      </c>
      <c r="E22" s="244">
        <v>44317</v>
      </c>
      <c r="F22" s="238">
        <v>44287</v>
      </c>
      <c r="G22" s="212">
        <v>44256</v>
      </c>
      <c r="H22" s="164">
        <v>44228</v>
      </c>
      <c r="I22" s="112">
        <v>44197</v>
      </c>
      <c r="J22" s="153">
        <v>44166</v>
      </c>
      <c r="K22" s="148">
        <v>44136</v>
      </c>
      <c r="L22" s="112">
        <v>44105</v>
      </c>
      <c r="M22" s="128">
        <v>44075</v>
      </c>
      <c r="N22" s="112">
        <v>44044</v>
      </c>
      <c r="O22" s="92"/>
      <c r="P22" s="27"/>
      <c r="Q22" s="37"/>
      <c r="S22" s="39"/>
      <c r="T22" s="9"/>
    </row>
    <row r="23" spans="1:20" ht="16.899999999999999" customHeight="1" thickTop="1">
      <c r="A23" s="11"/>
      <c r="B23" s="59" t="s">
        <v>11</v>
      </c>
      <c r="C23" s="213">
        <v>586</v>
      </c>
      <c r="D23" s="266">
        <v>582</v>
      </c>
      <c r="E23" s="245">
        <v>581</v>
      </c>
      <c r="F23" s="239">
        <v>572</v>
      </c>
      <c r="G23" s="200">
        <v>572</v>
      </c>
      <c r="H23" s="175">
        <v>572</v>
      </c>
      <c r="I23" s="176">
        <v>570</v>
      </c>
      <c r="J23" s="177">
        <v>565</v>
      </c>
      <c r="K23" s="178">
        <v>558</v>
      </c>
      <c r="L23" s="179">
        <v>556</v>
      </c>
      <c r="M23" s="180">
        <v>552</v>
      </c>
      <c r="N23" s="180">
        <v>548</v>
      </c>
      <c r="O23" s="93"/>
      <c r="P23" s="89"/>
      <c r="Q23" s="37"/>
      <c r="S23" s="40"/>
      <c r="T23" s="9"/>
    </row>
    <row r="24" spans="1:20" ht="16.899999999999999" customHeight="1">
      <c r="A24" s="11"/>
      <c r="B24" s="59" t="s">
        <v>12</v>
      </c>
      <c r="C24" s="214">
        <v>570</v>
      </c>
      <c r="D24" s="267">
        <v>567</v>
      </c>
      <c r="E24" s="213">
        <v>566</v>
      </c>
      <c r="F24" s="240">
        <v>569</v>
      </c>
      <c r="G24" s="201">
        <v>576</v>
      </c>
      <c r="H24" s="181">
        <v>580</v>
      </c>
      <c r="I24" s="182">
        <v>580</v>
      </c>
      <c r="J24" s="182">
        <v>552</v>
      </c>
      <c r="K24" s="183">
        <v>552</v>
      </c>
      <c r="L24" s="184">
        <v>555</v>
      </c>
      <c r="M24" s="185">
        <v>528</v>
      </c>
      <c r="N24" s="185">
        <v>526</v>
      </c>
      <c r="O24" s="93"/>
      <c r="P24" s="89"/>
      <c r="Q24" s="37"/>
      <c r="S24" s="40"/>
      <c r="T24" s="9"/>
    </row>
    <row r="25" spans="1:20" ht="16.899999999999999" customHeight="1">
      <c r="A25" s="11"/>
      <c r="B25" s="59" t="s">
        <v>13</v>
      </c>
      <c r="C25" s="213">
        <v>3728769</v>
      </c>
      <c r="D25" s="268">
        <v>3712905</v>
      </c>
      <c r="E25" s="214">
        <v>3697480</v>
      </c>
      <c r="F25" s="239">
        <v>3691742</v>
      </c>
      <c r="G25" s="202">
        <v>3759369</v>
      </c>
      <c r="H25" s="186">
        <v>3828881</v>
      </c>
      <c r="I25" s="187">
        <v>3755666</v>
      </c>
      <c r="J25" s="187">
        <v>3707402</v>
      </c>
      <c r="K25" s="188">
        <v>3734277</v>
      </c>
      <c r="L25" s="189">
        <v>3808946</v>
      </c>
      <c r="M25" s="190">
        <v>3824939</v>
      </c>
      <c r="N25" s="190">
        <v>3868222</v>
      </c>
      <c r="O25" s="94"/>
      <c r="P25" s="90"/>
      <c r="Q25" s="37"/>
      <c r="S25" s="41"/>
      <c r="T25" s="9"/>
    </row>
    <row r="26" spans="1:20" ht="16.899999999999999" customHeight="1" thickBot="1">
      <c r="A26" s="11"/>
      <c r="B26" s="59" t="s">
        <v>14</v>
      </c>
      <c r="C26" s="275">
        <v>21038913</v>
      </c>
      <c r="D26" s="269">
        <v>21049692</v>
      </c>
      <c r="E26" s="246">
        <v>21050436</v>
      </c>
      <c r="F26" s="241">
        <v>21038426</v>
      </c>
      <c r="G26" s="203">
        <v>20954844</v>
      </c>
      <c r="H26" s="191">
        <v>20856948</v>
      </c>
      <c r="I26" s="192">
        <v>20913424</v>
      </c>
      <c r="J26" s="193">
        <v>20949546</v>
      </c>
      <c r="K26" s="194">
        <v>20906599</v>
      </c>
      <c r="L26" s="195">
        <v>20815837</v>
      </c>
      <c r="M26" s="196">
        <v>20778432</v>
      </c>
      <c r="N26" s="196">
        <v>20766649</v>
      </c>
      <c r="O26" s="94"/>
      <c r="P26" s="90"/>
      <c r="Q26" s="37"/>
      <c r="S26" s="41"/>
      <c r="T26" s="9"/>
    </row>
    <row r="27" spans="1:20" ht="15.5" thickTop="1" thickBot="1">
      <c r="A27" s="11"/>
      <c r="B27" s="60" t="s">
        <v>15</v>
      </c>
      <c r="C27" s="272">
        <v>44378</v>
      </c>
      <c r="D27" s="270">
        <v>44348</v>
      </c>
      <c r="E27" s="247">
        <v>44317</v>
      </c>
      <c r="F27" s="242">
        <v>44287</v>
      </c>
      <c r="G27" s="123">
        <v>44256</v>
      </c>
      <c r="H27" s="139">
        <v>44228</v>
      </c>
      <c r="I27" s="162">
        <v>44197</v>
      </c>
      <c r="J27" s="153">
        <v>44166</v>
      </c>
      <c r="K27" s="149">
        <v>44136</v>
      </c>
      <c r="L27" s="112">
        <v>44105</v>
      </c>
      <c r="M27" s="128">
        <v>44075</v>
      </c>
      <c r="N27" s="112">
        <v>44044</v>
      </c>
      <c r="O27" s="92"/>
      <c r="P27" s="27"/>
      <c r="Q27" s="37"/>
      <c r="S27" s="27"/>
      <c r="T27" s="9"/>
    </row>
    <row r="28" spans="1:20" ht="36" customHeight="1" thickTop="1" thickBot="1">
      <c r="A28" s="11"/>
      <c r="B28" s="48" t="s">
        <v>16</v>
      </c>
      <c r="C28" s="273">
        <v>0.44</v>
      </c>
      <c r="D28" s="271">
        <v>0.43</v>
      </c>
      <c r="E28" s="248">
        <v>0.42</v>
      </c>
      <c r="F28" s="243">
        <v>0.42</v>
      </c>
      <c r="G28" s="204">
        <v>0.41</v>
      </c>
      <c r="H28" s="168">
        <v>0.41</v>
      </c>
      <c r="I28" s="163">
        <v>0.4</v>
      </c>
      <c r="J28" s="135">
        <v>0.4</v>
      </c>
      <c r="K28" s="150">
        <v>0.4</v>
      </c>
      <c r="L28" s="113">
        <v>0.39</v>
      </c>
      <c r="M28" s="135">
        <v>0.38</v>
      </c>
      <c r="N28" s="113">
        <v>0.38</v>
      </c>
      <c r="O28" s="95"/>
      <c r="P28" s="35"/>
      <c r="Q28" s="37"/>
      <c r="S28" s="35"/>
      <c r="T28" s="9"/>
    </row>
    <row r="29" spans="1:20" ht="15.5" thickTop="1" thickBot="1"/>
    <row r="30" spans="1:20" ht="15" thickBot="1">
      <c r="B30" s="306" t="s">
        <v>85</v>
      </c>
      <c r="C30" s="307"/>
      <c r="D30" s="307"/>
      <c r="E30" s="307"/>
      <c r="F30" s="307"/>
      <c r="G30" s="308"/>
    </row>
    <row r="31" spans="1:20">
      <c r="B31" s="304" t="s">
        <v>87</v>
      </c>
      <c r="C31" s="305"/>
      <c r="D31" s="317" t="s">
        <v>89</v>
      </c>
      <c r="E31" s="318"/>
      <c r="F31" s="318"/>
      <c r="G31" s="319"/>
    </row>
    <row r="32" spans="1:20">
      <c r="B32" s="278" t="s">
        <v>88</v>
      </c>
      <c r="C32" s="279"/>
      <c r="D32" s="280" t="s">
        <v>90</v>
      </c>
      <c r="E32" s="260"/>
      <c r="F32" s="260"/>
      <c r="G32" s="261"/>
    </row>
    <row r="33" spans="2:7">
      <c r="B33" s="278" t="s">
        <v>92</v>
      </c>
      <c r="C33" s="279"/>
      <c r="D33" s="281" t="s">
        <v>91</v>
      </c>
      <c r="E33" s="276"/>
      <c r="F33" s="276"/>
      <c r="G33" s="277"/>
    </row>
    <row r="34" spans="2:7" ht="15" thickBot="1">
      <c r="B34" s="302" t="s">
        <v>93</v>
      </c>
      <c r="C34" s="303"/>
      <c r="D34" s="282" t="s">
        <v>94</v>
      </c>
      <c r="E34" s="262"/>
      <c r="F34" s="262"/>
      <c r="G34" s="263"/>
    </row>
  </sheetData>
  <mergeCells count="15">
    <mergeCell ref="B34:C34"/>
    <mergeCell ref="B31:C31"/>
    <mergeCell ref="B30:G30"/>
    <mergeCell ref="B15:H15"/>
    <mergeCell ref="L16:N16"/>
    <mergeCell ref="B21:N21"/>
    <mergeCell ref="B20:H20"/>
    <mergeCell ref="D31:G31"/>
    <mergeCell ref="Q16:S19"/>
    <mergeCell ref="E17:F17"/>
    <mergeCell ref="G16:H16"/>
    <mergeCell ref="G17:H17"/>
    <mergeCell ref="C17:D17"/>
    <mergeCell ref="C16:D16"/>
    <mergeCell ref="B18:H18"/>
  </mergeCells>
  <hyperlinks>
    <hyperlink ref="D31" r:id="rId1" display="https://www.xoserve.com/news/developing-our-2022-business-plan-with-our-final-principles-and-approach-document/" xr:uid="{D8825C26-AE0A-470F-8B80-2113622522A3}"/>
    <hyperlink ref="D32" r:id="rId2" xr:uid="{45FE2380-DF46-476F-B85D-A854D7B6064F}"/>
    <hyperlink ref="D33" r:id="rId3" display="https://www.xoserve.com/news/coronavirus-covid-19-customer-update-30th-july-2021/" xr:uid="{23BC32C0-F833-4479-A23A-82F63296B705}"/>
    <hyperlink ref="D34" r:id="rId4" display="https://www.xoserve.com/news/cms-disaster-recovery-test-2021/" xr:uid="{C7A54551-21AA-41D1-83F1-0EEA2D3C4FEB}"/>
  </hyperlinks>
  <pageMargins left="0.7" right="0.7" top="0.75" bottom="0.75" header="0.3" footer="0.3"/>
  <pageSetup paperSize="9" scale="32" fitToHeight="0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tabSelected="1" workbookViewId="0">
      <selection activeCell="E5" sqref="E5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5" width="10.6328125" bestFit="1" customWidth="1"/>
    <col min="6" max="7" width="9.54296875" bestFit="1" customWidth="1"/>
    <col min="8" max="10" width="10.6328125" bestFit="1" customWidth="1"/>
    <col min="11" max="13" width="9.54296875" bestFit="1" customWidth="1"/>
    <col min="14" max="14" width="12" customWidth="1"/>
  </cols>
  <sheetData>
    <row r="1" spans="1:14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>
      <c r="A2" s="97" t="s">
        <v>35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s="51" customFormat="1">
      <c r="A3" s="97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4">
      <c r="A4" s="209" t="s">
        <v>36</v>
      </c>
      <c r="B4" s="209" t="s">
        <v>47</v>
      </c>
      <c r="C4" s="209" t="s">
        <v>48</v>
      </c>
      <c r="D4" s="209" t="s">
        <v>49</v>
      </c>
      <c r="E4" s="209" t="s">
        <v>50</v>
      </c>
      <c r="F4" s="209" t="s">
        <v>51</v>
      </c>
      <c r="G4" s="209" t="s">
        <v>52</v>
      </c>
      <c r="H4" s="209" t="s">
        <v>53</v>
      </c>
      <c r="I4" s="209" t="s">
        <v>54</v>
      </c>
      <c r="J4" s="209" t="s">
        <v>55</v>
      </c>
      <c r="K4" s="209" t="s">
        <v>56</v>
      </c>
      <c r="L4" s="209" t="s">
        <v>57</v>
      </c>
      <c r="M4" s="209" t="s">
        <v>58</v>
      </c>
      <c r="N4" s="209" t="s">
        <v>37</v>
      </c>
    </row>
    <row r="5" spans="1:14">
      <c r="A5" s="206" t="s">
        <v>37</v>
      </c>
      <c r="B5" s="207">
        <v>2320</v>
      </c>
      <c r="C5" s="224">
        <v>3148.5</v>
      </c>
      <c r="D5" s="224">
        <v>21161</v>
      </c>
      <c r="E5" s="224">
        <v>2385</v>
      </c>
      <c r="F5" s="208"/>
      <c r="G5" s="208"/>
      <c r="H5" s="208"/>
      <c r="I5" s="208"/>
      <c r="J5" s="208"/>
      <c r="K5" s="208"/>
      <c r="L5" s="208"/>
      <c r="M5" s="208"/>
      <c r="N5" s="225">
        <f>SUM(B5:M5)</f>
        <v>29014.5</v>
      </c>
    </row>
    <row r="6" spans="1:14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A8" s="97" t="s">
        <v>38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>
      <c r="A9" s="98" t="s">
        <v>37</v>
      </c>
      <c r="B9" s="101">
        <v>55010.01</v>
      </c>
      <c r="C9" s="226">
        <v>43844.26</v>
      </c>
      <c r="D9" s="226">
        <v>61118.09</v>
      </c>
      <c r="E9" s="226">
        <v>44526.69</v>
      </c>
      <c r="F9" s="205"/>
      <c r="G9" s="205"/>
      <c r="H9" s="205"/>
      <c r="I9" s="205"/>
      <c r="J9" s="205"/>
      <c r="K9" s="205"/>
      <c r="L9" s="205"/>
      <c r="M9" s="205"/>
      <c r="N9" s="101">
        <f>SUM(B9:M9)</f>
        <v>204499.05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8"/>
  <sheetViews>
    <sheetView zoomScaleNormal="100" workbookViewId="0">
      <selection activeCell="J26" sqref="J26"/>
    </sheetView>
  </sheetViews>
  <sheetFormatPr defaultRowHeight="14.5"/>
  <cols>
    <col min="1" max="1" width="27.08984375" customWidth="1"/>
    <col min="2" max="2" width="13" customWidth="1"/>
    <col min="3" max="3" width="11.54296875" style="100" customWidth="1"/>
    <col min="4" max="4" width="11.54296875" style="51" customWidth="1"/>
    <col min="5" max="5" width="11.54296875" style="47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8.7265625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320" t="s">
        <v>86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16" ht="15" thickBot="1">
      <c r="A2" s="12"/>
      <c r="B2" s="13"/>
      <c r="C2" s="132"/>
      <c r="D2" s="67"/>
      <c r="E2" s="50"/>
      <c r="F2" s="46"/>
      <c r="G2" s="24"/>
      <c r="H2" s="13"/>
      <c r="I2" s="13"/>
      <c r="J2" s="13"/>
      <c r="K2" s="321"/>
      <c r="L2" s="321"/>
      <c r="M2" s="321"/>
      <c r="N2" s="321"/>
    </row>
    <row r="3" spans="1:16" ht="15" customHeight="1" thickBot="1">
      <c r="A3" s="322" t="s">
        <v>17</v>
      </c>
      <c r="B3" s="323"/>
      <c r="C3" s="324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5"/>
      <c r="O3" s="44"/>
      <c r="P3" s="44"/>
    </row>
    <row r="4" spans="1:16" ht="20.5" customHeight="1" thickBot="1">
      <c r="A4" s="14"/>
      <c r="B4" s="233" t="s">
        <v>18</v>
      </c>
      <c r="C4" s="236">
        <v>44378</v>
      </c>
      <c r="D4" s="264">
        <v>44348</v>
      </c>
      <c r="E4" s="114">
        <v>44317</v>
      </c>
      <c r="F4" s="114">
        <v>44287</v>
      </c>
      <c r="G4" s="114">
        <v>44256</v>
      </c>
      <c r="H4" s="114">
        <v>44228</v>
      </c>
      <c r="I4" s="114">
        <v>44197</v>
      </c>
      <c r="J4" s="114">
        <v>44166</v>
      </c>
      <c r="K4" s="114">
        <v>44136</v>
      </c>
      <c r="L4" s="88">
        <v>44105</v>
      </c>
      <c r="M4" s="114">
        <v>44075</v>
      </c>
      <c r="N4" s="126">
        <v>44044</v>
      </c>
      <c r="O4" s="43"/>
      <c r="P4" s="43"/>
    </row>
    <row r="5" spans="1:16" ht="28.15" customHeight="1" thickBot="1">
      <c r="A5" s="15" t="s">
        <v>19</v>
      </c>
      <c r="B5" s="234">
        <v>0.99</v>
      </c>
      <c r="C5" s="286" t="s">
        <v>61</v>
      </c>
      <c r="D5" s="221" t="s">
        <v>61</v>
      </c>
      <c r="E5" s="145">
        <v>0.99680000000000002</v>
      </c>
      <c r="F5" s="231">
        <v>1</v>
      </c>
      <c r="G5" s="145">
        <v>0.99829999999999997</v>
      </c>
      <c r="H5" s="122">
        <v>1</v>
      </c>
      <c r="I5" s="122">
        <v>1</v>
      </c>
      <c r="J5" s="122">
        <v>1</v>
      </c>
      <c r="K5" s="122">
        <v>1</v>
      </c>
      <c r="L5" s="131" t="s">
        <v>39</v>
      </c>
      <c r="M5" s="134">
        <v>0.99739999999999995</v>
      </c>
      <c r="N5" s="130">
        <v>1</v>
      </c>
      <c r="O5" s="9"/>
      <c r="P5" s="9"/>
    </row>
    <row r="6" spans="1:16" ht="28.15" customHeight="1" thickBot="1">
      <c r="A6" s="16" t="s">
        <v>20</v>
      </c>
      <c r="B6" s="235">
        <v>8300</v>
      </c>
      <c r="C6" s="287" t="s">
        <v>99</v>
      </c>
      <c r="D6" s="222" t="s">
        <v>76</v>
      </c>
      <c r="E6" s="42">
        <v>6420</v>
      </c>
      <c r="F6" s="221" t="s">
        <v>59</v>
      </c>
      <c r="G6" s="42">
        <v>6526</v>
      </c>
      <c r="H6" s="165">
        <v>6529</v>
      </c>
      <c r="I6" s="155">
        <v>6398</v>
      </c>
      <c r="J6" s="129">
        <v>6444</v>
      </c>
      <c r="K6" s="143">
        <v>6376</v>
      </c>
      <c r="L6" s="17">
        <v>6351</v>
      </c>
      <c r="M6" s="144">
        <v>6383</v>
      </c>
      <c r="N6" s="131">
        <v>6454</v>
      </c>
      <c r="O6" s="9"/>
      <c r="P6" s="9"/>
    </row>
    <row r="7" spans="1:16" ht="28.15" customHeight="1" thickBot="1">
      <c r="A7" s="16" t="s">
        <v>21</v>
      </c>
      <c r="B7" s="140">
        <v>4200</v>
      </c>
      <c r="C7" s="287" t="s">
        <v>100</v>
      </c>
      <c r="D7" s="222" t="s">
        <v>77</v>
      </c>
      <c r="E7" s="42">
        <v>31435</v>
      </c>
      <c r="F7" s="222" t="s">
        <v>60</v>
      </c>
      <c r="G7" s="42">
        <v>32110</v>
      </c>
      <c r="H7" s="166">
        <v>32456</v>
      </c>
      <c r="I7" s="155">
        <v>31649</v>
      </c>
      <c r="J7" s="129">
        <v>31859</v>
      </c>
      <c r="K7" s="42">
        <v>31592</v>
      </c>
      <c r="L7" s="17">
        <v>32010</v>
      </c>
      <c r="M7" s="129">
        <v>31611</v>
      </c>
      <c r="N7" s="17">
        <v>31526</v>
      </c>
      <c r="O7" s="9"/>
      <c r="P7" s="9"/>
    </row>
    <row r="8" spans="1:16" ht="28.15" customHeight="1" thickBot="1">
      <c r="A8" s="16" t="s">
        <v>22</v>
      </c>
      <c r="B8" s="230">
        <v>0.95</v>
      </c>
      <c r="C8" s="287" t="s">
        <v>61</v>
      </c>
      <c r="D8" s="222" t="s">
        <v>61</v>
      </c>
      <c r="E8" s="167">
        <v>1</v>
      </c>
      <c r="F8" s="222" t="s">
        <v>61</v>
      </c>
      <c r="G8" s="167">
        <v>1</v>
      </c>
      <c r="H8" s="167">
        <v>1</v>
      </c>
      <c r="I8" s="156">
        <v>100</v>
      </c>
      <c r="J8" s="129">
        <v>100</v>
      </c>
      <c r="K8" s="42">
        <v>100</v>
      </c>
      <c r="L8" s="17">
        <v>100</v>
      </c>
      <c r="M8" s="129">
        <v>100</v>
      </c>
      <c r="N8" s="17">
        <v>100</v>
      </c>
      <c r="O8" s="9"/>
      <c r="P8" s="9"/>
    </row>
    <row r="9" spans="1:16" ht="28.15" customHeight="1" thickBot="1">
      <c r="A9" s="16" t="s">
        <v>23</v>
      </c>
      <c r="B9" s="141" t="s">
        <v>24</v>
      </c>
      <c r="C9" s="287" t="s">
        <v>101</v>
      </c>
      <c r="D9" s="222" t="s">
        <v>78</v>
      </c>
      <c r="E9" s="42">
        <v>0.38</v>
      </c>
      <c r="F9" s="222" t="s">
        <v>62</v>
      </c>
      <c r="G9" s="42">
        <v>0.3</v>
      </c>
      <c r="H9" s="42">
        <v>0.28999999999999998</v>
      </c>
      <c r="I9" s="157">
        <v>0.3</v>
      </c>
      <c r="J9" s="129">
        <v>0.31</v>
      </c>
      <c r="K9" s="42">
        <v>0.25</v>
      </c>
      <c r="L9" s="17">
        <v>0.24</v>
      </c>
      <c r="M9" s="129">
        <v>0.27</v>
      </c>
      <c r="N9" s="17">
        <v>0.28000000000000003</v>
      </c>
      <c r="O9" s="9"/>
      <c r="P9" s="9"/>
    </row>
    <row r="10" spans="1:16" ht="28.15" customHeight="1" thickBot="1">
      <c r="A10" s="16" t="s">
        <v>25</v>
      </c>
      <c r="B10" s="141" t="s">
        <v>24</v>
      </c>
      <c r="C10" s="287" t="s">
        <v>102</v>
      </c>
      <c r="D10" s="222" t="s">
        <v>79</v>
      </c>
      <c r="E10" s="42">
        <v>2417760</v>
      </c>
      <c r="F10" s="222" t="s">
        <v>63</v>
      </c>
      <c r="G10" s="42">
        <v>2223360</v>
      </c>
      <c r="H10" s="42">
        <v>2223360</v>
      </c>
      <c r="I10" s="155">
        <v>2243520</v>
      </c>
      <c r="J10" s="144">
        <v>2177280</v>
      </c>
      <c r="K10" s="42">
        <v>2165760</v>
      </c>
      <c r="L10" s="17">
        <v>2063520</v>
      </c>
      <c r="M10" s="144">
        <v>2013120</v>
      </c>
      <c r="N10" s="17">
        <v>1602720</v>
      </c>
      <c r="O10" s="9"/>
      <c r="P10" s="9"/>
    </row>
    <row r="11" spans="1:16" ht="28.15" customHeight="1" thickBot="1">
      <c r="A11" s="16" t="s">
        <v>26</v>
      </c>
      <c r="B11" s="141" t="s">
        <v>24</v>
      </c>
      <c r="C11" s="287" t="s">
        <v>80</v>
      </c>
      <c r="D11" s="223" t="s">
        <v>80</v>
      </c>
      <c r="E11" s="167">
        <v>0.01</v>
      </c>
      <c r="F11" s="223" t="s">
        <v>64</v>
      </c>
      <c r="G11" s="42">
        <v>0</v>
      </c>
      <c r="H11" s="42">
        <v>-0.9</v>
      </c>
      <c r="I11" s="155">
        <v>3</v>
      </c>
      <c r="J11" s="129">
        <v>0.5</v>
      </c>
      <c r="K11" s="42">
        <v>4.9000000000000004</v>
      </c>
      <c r="L11" s="142">
        <v>2.5</v>
      </c>
      <c r="M11" s="129">
        <v>25</v>
      </c>
      <c r="N11" s="17">
        <v>110</v>
      </c>
      <c r="O11" s="9"/>
      <c r="P11" s="9"/>
    </row>
    <row r="12" spans="1:16">
      <c r="A12" s="18"/>
    </row>
    <row r="13" spans="1:16" ht="15" thickBot="1">
      <c r="A13" s="38"/>
      <c r="B13" s="25"/>
      <c r="C13" s="99"/>
      <c r="D13" s="67"/>
      <c r="E13" s="50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326" t="s">
        <v>27</v>
      </c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44"/>
      <c r="P14" s="44"/>
    </row>
    <row r="15" spans="1:16" ht="22.15" customHeight="1" thickBot="1">
      <c r="A15" s="159" t="s">
        <v>28</v>
      </c>
      <c r="B15" s="160" t="s">
        <v>18</v>
      </c>
      <c r="C15" s="236">
        <v>44378</v>
      </c>
      <c r="D15" s="236">
        <v>44348</v>
      </c>
      <c r="E15" s="114">
        <v>44317</v>
      </c>
      <c r="F15" s="114">
        <v>44287</v>
      </c>
      <c r="G15" s="114">
        <v>44256</v>
      </c>
      <c r="H15" s="114">
        <v>44228</v>
      </c>
      <c r="I15" s="114">
        <v>44197</v>
      </c>
      <c r="J15" s="114">
        <v>44166</v>
      </c>
      <c r="K15" s="114">
        <v>44136</v>
      </c>
      <c r="L15" s="114">
        <v>44105</v>
      </c>
      <c r="M15" s="114">
        <v>44075</v>
      </c>
      <c r="N15" s="114">
        <v>44044</v>
      </c>
      <c r="O15" s="45"/>
      <c r="P15" s="45"/>
    </row>
    <row r="16" spans="1:16" ht="22.15" customHeight="1" thickBot="1">
      <c r="A16" s="161" t="s">
        <v>29</v>
      </c>
      <c r="B16" s="146">
        <v>0.99</v>
      </c>
      <c r="C16" s="286" t="s">
        <v>61</v>
      </c>
      <c r="D16" s="249">
        <v>1</v>
      </c>
      <c r="E16" s="122">
        <v>1</v>
      </c>
      <c r="F16" s="122">
        <v>1</v>
      </c>
      <c r="G16" s="122">
        <v>1</v>
      </c>
      <c r="H16" s="122">
        <v>1</v>
      </c>
      <c r="I16" s="122">
        <v>1</v>
      </c>
      <c r="J16" s="122">
        <v>1</v>
      </c>
      <c r="K16" s="146">
        <v>1</v>
      </c>
      <c r="L16" s="122">
        <v>1</v>
      </c>
      <c r="M16" s="122">
        <v>1</v>
      </c>
      <c r="N16" s="122">
        <v>1</v>
      </c>
      <c r="O16" s="9"/>
      <c r="P16" s="9"/>
    </row>
    <row r="17" spans="1:16" ht="22.15" customHeight="1" thickBot="1">
      <c r="A17" s="161" t="s">
        <v>30</v>
      </c>
      <c r="B17" s="146">
        <v>0.99</v>
      </c>
      <c r="C17" s="288" t="s">
        <v>61</v>
      </c>
      <c r="D17" s="249">
        <v>1</v>
      </c>
      <c r="E17" s="122">
        <v>1</v>
      </c>
      <c r="F17" s="122">
        <v>1</v>
      </c>
      <c r="G17" s="122">
        <v>1</v>
      </c>
      <c r="H17" s="122">
        <v>1</v>
      </c>
      <c r="I17" s="122">
        <v>1</v>
      </c>
      <c r="J17" s="122">
        <v>1</v>
      </c>
      <c r="K17" s="146">
        <v>1</v>
      </c>
      <c r="L17" s="138">
        <v>0.995</v>
      </c>
      <c r="M17" s="122">
        <v>1</v>
      </c>
      <c r="N17" s="122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173" t="s">
        <v>40</v>
      </c>
      <c r="B19" s="174" t="s">
        <v>41</v>
      </c>
      <c r="C19" s="174" t="s">
        <v>42</v>
      </c>
      <c r="D19" s="174" t="s">
        <v>43</v>
      </c>
      <c r="E19" s="174" t="s">
        <v>44</v>
      </c>
      <c r="F19" s="174" t="s">
        <v>45</v>
      </c>
      <c r="G19" s="174" t="s">
        <v>46</v>
      </c>
      <c r="M19" s="9"/>
    </row>
    <row r="20" spans="1:16" s="51" customFormat="1">
      <c r="A20" s="250">
        <v>44044</v>
      </c>
      <c r="B20" s="251">
        <v>0</v>
      </c>
      <c r="C20" s="251">
        <v>18</v>
      </c>
      <c r="D20" s="251">
        <v>90</v>
      </c>
      <c r="E20" s="251">
        <v>1</v>
      </c>
      <c r="F20" s="251">
        <v>0</v>
      </c>
      <c r="G20" s="252">
        <v>109</v>
      </c>
      <c r="K20" s="49"/>
    </row>
    <row r="21" spans="1:16" s="51" customFormat="1">
      <c r="A21" s="250">
        <v>44075</v>
      </c>
      <c r="B21" s="198">
        <v>0</v>
      </c>
      <c r="C21" s="198">
        <v>9</v>
      </c>
      <c r="D21" s="198">
        <v>88</v>
      </c>
      <c r="E21" s="198">
        <v>1</v>
      </c>
      <c r="F21" s="198">
        <v>0</v>
      </c>
      <c r="G21" s="199">
        <v>98</v>
      </c>
      <c r="K21" s="49"/>
    </row>
    <row r="22" spans="1:16" s="51" customFormat="1">
      <c r="A22" s="250">
        <v>44105</v>
      </c>
      <c r="B22" s="197">
        <v>49</v>
      </c>
      <c r="C22" s="198">
        <v>67</v>
      </c>
      <c r="D22" s="198">
        <v>65</v>
      </c>
      <c r="E22" s="198">
        <v>0</v>
      </c>
      <c r="F22" s="198">
        <v>0</v>
      </c>
      <c r="G22" s="199">
        <v>181</v>
      </c>
      <c r="K22" s="49"/>
    </row>
    <row r="23" spans="1:16" s="51" customFormat="1">
      <c r="A23" s="250">
        <v>44136</v>
      </c>
      <c r="B23" s="197">
        <v>0</v>
      </c>
      <c r="C23" s="198">
        <v>10</v>
      </c>
      <c r="D23" s="198">
        <v>42</v>
      </c>
      <c r="E23" s="198">
        <v>4</v>
      </c>
      <c r="F23" s="198">
        <v>0</v>
      </c>
      <c r="G23" s="199">
        <v>56</v>
      </c>
      <c r="K23" s="49"/>
    </row>
    <row r="24" spans="1:16" s="51" customFormat="1">
      <c r="A24" s="250">
        <v>44166</v>
      </c>
      <c r="B24" s="197">
        <v>0</v>
      </c>
      <c r="C24" s="198">
        <v>17</v>
      </c>
      <c r="D24" s="198">
        <v>40</v>
      </c>
      <c r="E24" s="198">
        <v>3</v>
      </c>
      <c r="F24" s="198">
        <v>0</v>
      </c>
      <c r="G24" s="199">
        <v>60</v>
      </c>
      <c r="K24" s="49"/>
    </row>
    <row r="25" spans="1:16" s="51" customFormat="1">
      <c r="A25" s="250">
        <v>44197</v>
      </c>
      <c r="B25" s="197">
        <v>0</v>
      </c>
      <c r="C25" s="198">
        <v>25</v>
      </c>
      <c r="D25" s="198">
        <v>58</v>
      </c>
      <c r="E25" s="198">
        <v>1</v>
      </c>
      <c r="F25" s="198">
        <v>0</v>
      </c>
      <c r="G25" s="199">
        <v>84</v>
      </c>
      <c r="K25" s="49"/>
    </row>
    <row r="26" spans="1:16" s="51" customFormat="1">
      <c r="A26" s="250">
        <v>44228</v>
      </c>
      <c r="B26" s="197">
        <v>0</v>
      </c>
      <c r="C26" s="198">
        <v>21</v>
      </c>
      <c r="D26" s="198">
        <v>56</v>
      </c>
      <c r="E26" s="198">
        <v>1</v>
      </c>
      <c r="F26" s="198">
        <v>0</v>
      </c>
      <c r="G26" s="199">
        <v>78</v>
      </c>
      <c r="K26" s="49"/>
    </row>
    <row r="27" spans="1:16" s="51" customFormat="1">
      <c r="A27" s="250">
        <v>44256</v>
      </c>
      <c r="B27" s="198">
        <v>0</v>
      </c>
      <c r="C27" s="198">
        <v>33</v>
      </c>
      <c r="D27" s="198">
        <v>60</v>
      </c>
      <c r="E27" s="198">
        <v>3</v>
      </c>
      <c r="F27" s="198">
        <v>0</v>
      </c>
      <c r="G27" s="199">
        <v>96</v>
      </c>
      <c r="H27" s="33"/>
      <c r="I27" s="227"/>
      <c r="J27" s="227"/>
      <c r="K27" s="227"/>
      <c r="L27" s="227"/>
      <c r="M27" s="227"/>
    </row>
    <row r="28" spans="1:16" s="51" customFormat="1">
      <c r="A28" s="250">
        <v>44287</v>
      </c>
      <c r="B28" s="253">
        <v>50</v>
      </c>
      <c r="C28" s="253">
        <v>252</v>
      </c>
      <c r="D28" s="253">
        <v>45</v>
      </c>
      <c r="E28" s="253">
        <v>1</v>
      </c>
      <c r="F28" s="253">
        <v>0</v>
      </c>
      <c r="G28" s="254">
        <v>348</v>
      </c>
      <c r="H28" s="227"/>
      <c r="I28" s="100"/>
      <c r="J28" s="100"/>
      <c r="K28" s="100"/>
      <c r="L28" s="100"/>
      <c r="M28" s="100"/>
    </row>
    <row r="29" spans="1:16" s="51" customFormat="1">
      <c r="A29" s="250">
        <v>44317</v>
      </c>
      <c r="B29" s="255">
        <v>42</v>
      </c>
      <c r="C29" s="255">
        <v>135</v>
      </c>
      <c r="D29" s="255">
        <v>23</v>
      </c>
      <c r="E29" s="255">
        <v>0</v>
      </c>
      <c r="F29" s="255">
        <v>0</v>
      </c>
      <c r="G29" s="256">
        <v>200</v>
      </c>
      <c r="H29" s="227"/>
      <c r="K29" s="49"/>
    </row>
    <row r="30" spans="1:16" s="51" customFormat="1">
      <c r="A30" s="250">
        <v>44348</v>
      </c>
      <c r="B30" s="255" t="s">
        <v>81</v>
      </c>
      <c r="C30" s="255" t="s">
        <v>82</v>
      </c>
      <c r="D30" s="255" t="s">
        <v>83</v>
      </c>
      <c r="E30" s="255" t="s">
        <v>64</v>
      </c>
      <c r="F30" s="255" t="s">
        <v>64</v>
      </c>
      <c r="G30" s="255" t="s">
        <v>84</v>
      </c>
      <c r="H30" s="227"/>
      <c r="K30" s="49"/>
    </row>
    <row r="31" spans="1:16" s="51" customFormat="1">
      <c r="A31" s="265">
        <v>44378</v>
      </c>
      <c r="B31" s="283" t="s">
        <v>95</v>
      </c>
      <c r="C31" s="283" t="s">
        <v>96</v>
      </c>
      <c r="D31" s="283" t="s">
        <v>97</v>
      </c>
      <c r="E31" s="283" t="s">
        <v>64</v>
      </c>
      <c r="F31" s="284" t="s">
        <v>64</v>
      </c>
      <c r="G31" s="285" t="s">
        <v>98</v>
      </c>
      <c r="H31" s="227"/>
      <c r="K31" s="49"/>
    </row>
    <row r="32" spans="1:16">
      <c r="A32" s="257" t="s">
        <v>46</v>
      </c>
      <c r="B32" s="258">
        <v>205</v>
      </c>
      <c r="C32" s="259">
        <v>802</v>
      </c>
      <c r="D32" s="258">
        <v>621</v>
      </c>
      <c r="E32" s="258">
        <v>15</v>
      </c>
      <c r="F32" s="258">
        <v>0</v>
      </c>
      <c r="G32" s="258">
        <f>SUM(B32:F32)</f>
        <v>1643</v>
      </c>
    </row>
    <row r="34" spans="1:11" s="51" customFormat="1">
      <c r="A34" s="228"/>
      <c r="B34" s="229"/>
      <c r="C34" s="229"/>
      <c r="D34" s="229"/>
      <c r="E34" s="229"/>
      <c r="F34" s="229"/>
      <c r="G34" s="229"/>
      <c r="H34" s="229"/>
      <c r="I34" s="229"/>
      <c r="J34" s="229"/>
      <c r="K34" s="229"/>
    </row>
    <row r="35" spans="1:11">
      <c r="A35" s="147"/>
      <c r="B35" s="51"/>
    </row>
    <row r="36" spans="1:11">
      <c r="A36" s="147"/>
    </row>
    <row r="37" spans="1:11">
      <c r="A37" s="147"/>
    </row>
    <row r="38" spans="1:11">
      <c r="A38" s="51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O16" sqref="O16"/>
    </sheetView>
  </sheetViews>
  <sheetFormatPr defaultRowHeight="14.5"/>
  <cols>
    <col min="1" max="1" width="2" style="51" customWidth="1"/>
    <col min="2" max="2" width="26.36328125" style="51" customWidth="1"/>
    <col min="3" max="3" width="10.54296875" style="51" bestFit="1" customWidth="1"/>
    <col min="4" max="8" width="8.7265625" style="51"/>
    <col min="9" max="9" width="8.453125" style="51" customWidth="1"/>
    <col min="10" max="10" width="11.54296875" style="51" bestFit="1" customWidth="1"/>
    <col min="11" max="11" width="9.54296875" style="51" bestFit="1" customWidth="1"/>
    <col min="12" max="12" width="14" style="51" customWidth="1"/>
    <col min="13" max="16384" width="8.7265625" style="51"/>
  </cols>
  <sheetData>
    <row r="1" spans="2:15" ht="15" thickBot="1"/>
    <row r="2" spans="2:15" ht="15" thickBot="1">
      <c r="B2" s="115" t="s">
        <v>65</v>
      </c>
      <c r="C2" s="116" t="s">
        <v>66</v>
      </c>
      <c r="D2" s="117"/>
      <c r="E2" s="118" t="s">
        <v>67</v>
      </c>
      <c r="F2" s="118" t="s">
        <v>68</v>
      </c>
      <c r="G2" s="118" t="s">
        <v>69</v>
      </c>
      <c r="H2" s="119" t="s">
        <v>70</v>
      </c>
      <c r="I2" s="120" t="s">
        <v>71</v>
      </c>
      <c r="J2" s="120" t="s">
        <v>72</v>
      </c>
      <c r="K2" s="120" t="s">
        <v>73</v>
      </c>
      <c r="L2" s="121" t="s">
        <v>74</v>
      </c>
    </row>
    <row r="3" spans="2:15">
      <c r="B3" s="215" t="s">
        <v>75</v>
      </c>
      <c r="C3" s="216">
        <v>3590</v>
      </c>
      <c r="D3" s="217"/>
      <c r="E3" s="218">
        <v>2.1000000000000001E-2</v>
      </c>
      <c r="F3" s="218">
        <v>0.34799999999999998</v>
      </c>
      <c r="G3" s="219">
        <v>5.3999999999999999E-2</v>
      </c>
      <c r="H3" s="218">
        <v>0.57699999999999996</v>
      </c>
      <c r="I3" s="220">
        <f>($C$3*E3)</f>
        <v>75.39</v>
      </c>
      <c r="J3" s="220">
        <f t="shared" ref="J3:L3" si="0">($C$3*F3)</f>
        <v>1249.32</v>
      </c>
      <c r="K3" s="220">
        <f t="shared" si="0"/>
        <v>193.85999999999999</v>
      </c>
      <c r="L3" s="220">
        <f t="shared" si="0"/>
        <v>2071.4299999999998</v>
      </c>
    </row>
    <row r="12" spans="2:15">
      <c r="O12" s="51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B8A740-3274-410F-B662-4FBA99D563A8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3092569d-7549-4f1f-b838-122d264c6bd8"/>
    <ds:schemaRef ds:uri="http://schemas.microsoft.com/office/2006/documentManagement/types"/>
    <ds:schemaRef ds:uri="01f7a547-d57a-44ce-a211-81869c79743b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2021-08-09T15:45:57Z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