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HelenCuin\Dropbox\JO Shared Area\Modifications\0601 - 0650\0646R\0646R Workgroup Meetings\q 03 July 19\"/>
    </mc:Choice>
  </mc:AlternateContent>
  <xr:revisionPtr revIDLastSave="0" documentId="8_{520CB955-0F61-4EA5-A59D-A8851B16BC93}" xr6:coauthVersionLast="43" xr6:coauthVersionMax="43" xr10:uidLastSave="{00000000-0000-0000-0000-000000000000}"/>
  <bookViews>
    <workbookView xWindow="760" yWindow="760" windowWidth="17960" windowHeight="9860" xr2:uid="{00000000-000D-0000-FFFF-FFFF00000000}"/>
  </bookViews>
  <sheets>
    <sheet name="Master" sheetId="1" r:id="rId1"/>
    <sheet name="0683" sheetId="4" r:id="rId2"/>
    <sheet name="Pending Workstreams" sheetId="6" r:id="rId3"/>
    <sheet name="Outstanding" sheetId="5" r:id="rId4"/>
    <sheet name="Validation" sheetId="3" r:id="rId5"/>
  </sheets>
  <definedNames>
    <definedName name="_xlnm._FilterDatabase" localSheetId="1" hidden="1">'0683'!$A$3:$I$32</definedName>
    <definedName name="_xlnm._FilterDatabase" localSheetId="0" hidden="1">Master!$A$3:$I$77</definedName>
    <definedName name="_xlnm._FilterDatabase" localSheetId="3" hidden="1">Outstanding!$A$3:$I$27</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0">Master!$1:$4</definedName>
    <definedName name="_xlnm.Print_Titles" localSheetId="3">Outstanding!$1:$3</definedName>
    <definedName name="_xlnm.Print_Titles" localSheetId="2">'Pending Workstreams'!$1:$3</definedName>
    <definedName name="Status2">Validation!$A$18:$A$22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6" i="5" l="1"/>
  <c r="S26" i="5"/>
  <c r="R26" i="5"/>
  <c r="Q26" i="5"/>
  <c r="V26" i="5" s="1"/>
  <c r="T25" i="5"/>
  <c r="S25" i="5"/>
  <c r="R25" i="5"/>
  <c r="Q25" i="5"/>
  <c r="U25" i="5" s="1"/>
  <c r="T24" i="5"/>
  <c r="S24" i="5"/>
  <c r="R24" i="5"/>
  <c r="Q24" i="5"/>
  <c r="U24" i="5" s="1"/>
  <c r="T23" i="5"/>
  <c r="S23" i="5"/>
  <c r="R23" i="5"/>
  <c r="Q23" i="5"/>
  <c r="U23" i="5" s="1"/>
  <c r="T22" i="5"/>
  <c r="S22" i="5"/>
  <c r="R22" i="5"/>
  <c r="Q22" i="5"/>
  <c r="U22" i="5" s="1"/>
  <c r="T21" i="5"/>
  <c r="S21" i="5"/>
  <c r="R21" i="5"/>
  <c r="Q21" i="5"/>
  <c r="U21" i="5" s="1"/>
  <c r="T20" i="5"/>
  <c r="S20" i="5"/>
  <c r="R20" i="5"/>
  <c r="Q20" i="5"/>
  <c r="U20" i="5" s="1"/>
  <c r="T19" i="5"/>
  <c r="S19" i="5"/>
  <c r="R19" i="5"/>
  <c r="Q19" i="5"/>
  <c r="V19" i="5" s="1"/>
  <c r="T18" i="5"/>
  <c r="S18" i="5"/>
  <c r="R18" i="5"/>
  <c r="Q18" i="5"/>
  <c r="V18" i="5" s="1"/>
  <c r="T17" i="5"/>
  <c r="S17" i="5"/>
  <c r="R17" i="5"/>
  <c r="Q17" i="5"/>
  <c r="U17" i="5" s="1"/>
  <c r="T16" i="5"/>
  <c r="S16" i="5"/>
  <c r="R16" i="5"/>
  <c r="Q16" i="5"/>
  <c r="U16" i="5" s="1"/>
  <c r="T15" i="5"/>
  <c r="S15" i="5"/>
  <c r="R15" i="5"/>
  <c r="Q15" i="5"/>
  <c r="U15" i="5" s="1"/>
  <c r="T14" i="5"/>
  <c r="S14" i="5"/>
  <c r="R14" i="5"/>
  <c r="Q14" i="5"/>
  <c r="U14" i="5" s="1"/>
  <c r="T13" i="5"/>
  <c r="S13" i="5"/>
  <c r="R13" i="5"/>
  <c r="Q13" i="5"/>
  <c r="U13" i="5" s="1"/>
  <c r="T12" i="5"/>
  <c r="S12" i="5"/>
  <c r="R12" i="5"/>
  <c r="Q12" i="5"/>
  <c r="U12" i="5" s="1"/>
  <c r="T11" i="5"/>
  <c r="S11" i="5"/>
  <c r="R11" i="5"/>
  <c r="Q11" i="5"/>
  <c r="V11" i="5" s="1"/>
  <c r="T10" i="5"/>
  <c r="S10" i="5"/>
  <c r="R10" i="5"/>
  <c r="Q10" i="5"/>
  <c r="V10" i="5" s="1"/>
  <c r="T9" i="5"/>
  <c r="S9" i="5"/>
  <c r="R9" i="5"/>
  <c r="Q9" i="5"/>
  <c r="V9" i="5" s="1"/>
  <c r="T8" i="5"/>
  <c r="S8" i="5"/>
  <c r="R8" i="5"/>
  <c r="Q8" i="5"/>
  <c r="U8" i="5" s="1"/>
  <c r="T7" i="5"/>
  <c r="S7" i="5"/>
  <c r="R7" i="5"/>
  <c r="Q7" i="5"/>
  <c r="U7" i="5" s="1"/>
  <c r="T6" i="5"/>
  <c r="S6" i="5"/>
  <c r="R6" i="5"/>
  <c r="Q6" i="5"/>
  <c r="U6" i="5" s="1"/>
  <c r="T5" i="5"/>
  <c r="S5" i="5"/>
  <c r="R5" i="5"/>
  <c r="Q5" i="5"/>
  <c r="U5" i="5" s="1"/>
  <c r="Q4" i="5"/>
  <c r="U4" i="5" s="1"/>
  <c r="R4" i="5"/>
  <c r="S4" i="5"/>
  <c r="T4" i="5"/>
  <c r="U10" i="5" l="1"/>
  <c r="U18" i="5"/>
  <c r="U26" i="5"/>
  <c r="V12" i="5"/>
  <c r="V20" i="5"/>
  <c r="U11" i="5"/>
  <c r="U19" i="5"/>
  <c r="V4" i="5"/>
  <c r="V13" i="5"/>
  <c r="V21" i="5"/>
  <c r="V5" i="5"/>
  <c r="V14" i="5"/>
  <c r="V22" i="5"/>
  <c r="V6" i="5"/>
  <c r="V15" i="5"/>
  <c r="V23" i="5"/>
  <c r="V7" i="5"/>
  <c r="V16" i="5"/>
  <c r="V24" i="5"/>
  <c r="V8" i="5"/>
  <c r="V17" i="5"/>
  <c r="V25" i="5"/>
  <c r="U9" i="5"/>
  <c r="A2" i="6"/>
  <c r="A2" i="5" l="1"/>
  <c r="A2" i="4"/>
</calcChain>
</file>

<file path=xl/sharedStrings.xml><?xml version="1.0" encoding="utf-8"?>
<sst xmlns="http://schemas.openxmlformats.org/spreadsheetml/2006/main" count="1835" uniqueCount="460">
  <si>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</si>
  <si>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</si>
  <si>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</si>
  <si>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</si>
  <si>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</si>
  <si>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</si>
  <si>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</si>
  <si>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</si>
  <si>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</si>
  <si>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</si>
  <si>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</si>
  <si>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</si>
  <si>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</si>
  <si>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</si>
  <si>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</si>
  <si>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</si>
  <si>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</si>
  <si>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</si>
  <si>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</si>
  <si>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</si>
  <si>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</si>
  <si>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</si>
  <si>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</si>
  <si>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</si>
  <si>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</si>
  <si>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</si>
  <si>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</si>
  <si>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</si>
  <si>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</si>
  <si>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</si>
  <si>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</si>
  <si>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</si>
  <si>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</si>
  <si>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</si>
  <si>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</si>
  <si>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</si>
  <si>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</si>
  <si>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</si>
  <si>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</si>
  <si>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</si>
  <si>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</si>
  <si>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</si>
  <si>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</si>
  <si>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</si>
  <si>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</si>
  <si>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</si>
  <si>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</si>
  <si>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</si>
  <si>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</si>
  <si>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</si>
  <si>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</si>
  <si>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</si>
  <si>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</si>
  <si>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</si>
  <si>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</si>
  <si>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</si>
  <si>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</si>
  <si>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</si>
  <si>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</si>
  <si>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</si>
  <si>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</si>
  <si>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</si>
  <si>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</si>
  <si>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</si>
  <si>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</si>
  <si>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</si>
  <si>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</si>
  <si>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</si>
  <si>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</si>
  <si>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</si>
  <si>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</si>
  <si>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</si>
  <si>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</si>
  <si>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</si>
  <si>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</si>
  <si>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</si>
  <si>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</si>
  <si>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</si>
  <si>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</si>
  <si>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</si>
  <si>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</si>
  <si>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</si>
  <si>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</si>
  <si>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</si>
  <si>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</si>
  <si>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</si>
  <si>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</si>
  <si>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</si>
  <si>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</si>
  <si>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</si>
  <si>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</si>
  <si>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</si>
  <si>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</si>
  <si>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</si>
  <si>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</si>
  <si>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</si>
  <si>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</si>
  <si>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</si>
  <si>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</si>
  <si>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</si>
  <si>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</si>
  <si>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</si>
  <si>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</si>
  <si>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</si>
  <si>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</si>
  <si>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</si>
  <si>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</si>
  <si>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</si>
  <si>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</si>
  <si>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</si>
  <si>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</si>
  <si>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</si>
  <si>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</si>
  <si>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</si>
  <si>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</si>
  <si>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</si>
  <si>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</si>
  <si>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</si>
  <si>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</si>
  <si>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</si>
  <si>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</si>
  <si>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</si>
  <si>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</si>
  <si>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</si>
  <si>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</si>
  <si>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</si>
  <si>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</si>
  <si>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</si>
  <si>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</si>
  <si>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</si>
  <si>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</si>
  <si>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</si>
  <si>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</si>
  <si>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</si>
  <si>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</si>
  <si>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</si>
  <si>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</si>
  <si>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</si>
  <si>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</si>
  <si>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</si>
  <si>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</si>
  <si>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</si>
  <si>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</si>
  <si>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</si>
  <si>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</si>
  <si>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</si>
  <si>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</si>
  <si>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</si>
  <si>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</si>
  <si>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</si>
  <si>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</si>
  <si>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</si>
  <si>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</si>
  <si>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</si>
  <si>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</si>
  <si>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</si>
  <si>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</si>
  <si>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</si>
  <si>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</si>
  <si>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</si>
  <si>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</si>
  <si>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</si>
  <si>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</si>
  <si>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</si>
  <si>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</si>
  <si>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</si>
  <si>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</si>
  <si>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</si>
  <si>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</si>
  <si>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</si>
  <si>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</si>
  <si>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</si>
  <si>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</si>
  <si>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</si>
  <si>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</si>
  <si>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</si>
  <si>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</si>
  <si>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</si>
  <si>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</si>
  <si>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</si>
  <si>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</si>
  <si>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</si>
  <si>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</si>
  <si>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</si>
  <si>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</si>
  <si>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</si>
  <si>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</si>
  <si>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</si>
  <si>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</si>
  <si>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</si>
  <si>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</si>
  <si>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</si>
  <si>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</si>
  <si>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</si>
  <si>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</si>
  <si>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</si>
  <si>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</si>
  <si>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</si>
  <si>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</si>
  <si>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</si>
  <si>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</si>
  <si>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</si>
  <si>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</si>
  <si>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</si>
  <si>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</si>
  <si>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</si>
  <si>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</si>
  <si>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</si>
  <si>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</si>
  <si>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</si>
  <si>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</si>
  <si>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</si>
  <si>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</si>
  <si>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</si>
  <si>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</si>
  <si>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</si>
  <si>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</si>
  <si>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</si>
  <si>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</si>
  <si>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</si>
  <si>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</si>
  <si>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</si>
  <si>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</si>
  <si>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</si>
  <si>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</si>
  <si>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</si>
  <si>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</si>
  <si>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</si>
  <si>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</si>
  <si>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</si>
  <si>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</si>
  <si>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</si>
  <si>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</si>
  <si>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</si>
  <si>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</si>
  <si>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</si>
  <si>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</si>
  <si>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</si>
  <si>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</si>
  <si>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</si>
  <si>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</si>
  <si>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</si>
  <si>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</si>
  <si>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</si>
  <si>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</si>
  <si>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</si>
  <si>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</si>
  <si>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</si>
  <si>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</si>
  <si>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</si>
  <si>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</si>
  <si>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</si>
  <si>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</si>
  <si>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</si>
  <si>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</si>
  <si>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</si>
  <si>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</si>
  <si>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</si>
  <si>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</si>
  <si>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</si>
  <si>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</si>
  <si>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</si>
  <si>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</si>
  <si>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</si>
  <si>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</si>
  <si>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</si>
  <si>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</si>
  <si>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</si>
  <si>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</si>
  <si>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</si>
  <si>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</si>
  <si>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</si>
  <si>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</si>
  <si>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</si>
  <si>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</si>
  <si>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</si>
  <si>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</si>
  <si>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</si>
  <si>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</si>
  <si>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</si>
  <si>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</si>
  <si>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</si>
  <si>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</si>
  <si>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</si>
  <si>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</si>
  <si>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</si>
  <si>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</si>
  <si>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</si>
  <si>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</si>
  <si>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</si>
  <si>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</si>
  <si>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</si>
  <si>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</si>
  <si>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</si>
  <si>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</si>
  <si>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</si>
  <si>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</si>
  <si>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</si>
  <si>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</si>
  <si>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</si>
  <si>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</si>
  <si>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</si>
  <si>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</si>
  <si>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</si>
  <si>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</si>
  <si>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</si>
  <si>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</si>
  <si>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</si>
  <si>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</si>
  <si>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</si>
  <si>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</si>
  <si>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</si>
  <si>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</si>
  <si>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</si>
  <si>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</si>
  <si>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</si>
  <si>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</si>
  <si>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</si>
  <si>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</si>
  <si>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</si>
  <si>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</si>
  <si>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</si>
  <si>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</si>
  <si>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</si>
  <si>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</si>
  <si>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</si>
  <si>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</si>
  <si>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</si>
  <si>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</si>
  <si>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</si>
  <si>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</si>
  <si>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</si>
  <si>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</si>
  <si>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</si>
  <si>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</si>
  <si>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</si>
  <si>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</si>
  <si>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</si>
  <si>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</si>
  <si>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</si>
  <si>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</si>
  <si>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</si>
  <si>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</si>
  <si>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</si>
  <si>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</si>
  <si>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</si>
  <si>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</si>
  <si>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</si>
  <si>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</si>
  <si>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</si>
  <si>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</si>
  <si>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</si>
  <si>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</si>
  <si>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</si>
  <si>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</si>
  <si>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</si>
  <si>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</si>
  <si>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</si>
  <si>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</si>
  <si>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</si>
  <si>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</si>
  <si>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</si>
  <si>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</si>
  <si>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</si>
  <si>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</si>
  <si>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</si>
  <si>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</si>
  <si>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</si>
  <si>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</si>
  <si>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</si>
  <si>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</si>
  <si>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</si>
  <si>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</si>
  <si>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</si>
  <si>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</si>
  <si>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</si>
  <si>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</si>
  <si>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</si>
  <si>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</si>
  <si>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</si>
  <si>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</si>
  <si>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</si>
  <si>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</si>
  <si>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</si>
  <si>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</si>
  <si>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</si>
  <si>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</si>
  <si>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</si>
  <si>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</si>
  <si>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</si>
  <si>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</si>
  <si>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</si>
  <si>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</si>
  <si>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</si>
  <si>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</si>
  <si>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</si>
  <si>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</si>
  <si>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</si>
  <si>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</si>
  <si>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</si>
  <si>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</si>
  <si>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</si>
  <si>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</si>
  <si>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</si>
  <si>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</si>
  <si>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</si>
  <si>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</si>
  <si>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</si>
  <si>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</si>
  <si>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</si>
  <si>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</si>
  <si>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</si>
  <si>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</si>
  <si>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</si>
  <si>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</si>
  <si>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</si>
  <si>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</si>
  <si>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SGN would expect 12 months notice for major works that impacts flows and 6 to 3 months notice for minor works</t>
  </si>
  <si>
    <t>Support an outlined scope of the works which could then be updated nearer to when the  works commence</t>
  </si>
  <si>
    <t>Same principle as B2.2</t>
  </si>
  <si>
    <t xml:space="preserve">Established processes should be followed, it would be useful to point people to the correct part of code </t>
  </si>
  <si>
    <t>This requirement under the OAD must be captured under CDM projects.</t>
  </si>
  <si>
    <t xml:space="preserve">Agree </t>
  </si>
  <si>
    <t>We agree with this proposal</t>
  </si>
  <si>
    <t>Costs of any work need to captured up front in advance of works commencing</t>
  </si>
  <si>
    <t>Agree as long as it is consistent with Sections A &amp; B</t>
  </si>
  <si>
    <t>We agree with the principle however we need the wording to be revised to give us clarity on the proposal</t>
  </si>
  <si>
    <t>We agree with the definition</t>
  </si>
  <si>
    <t>We unsure what the issue is further explanation needed</t>
  </si>
  <si>
    <t>Agreed - We would suggest four working weeks to provide an update.</t>
  </si>
  <si>
    <t>Ne</t>
  </si>
  <si>
    <t>WWU</t>
  </si>
  <si>
    <t>Sum</t>
  </si>
  <si>
    <t>Mode</t>
  </si>
  <si>
    <t>ok</t>
  </si>
  <si>
    <t>check</t>
  </si>
  <si>
    <t>positive towards addressed gaps</t>
  </si>
  <si>
    <t>Agreed to revised wording away from detailing the specific appendices to update (i.e. C and D) to a more general approach along the lines of  "to make the appropriate amendments to the supplemental agreement."</t>
  </si>
  <si>
    <t>Agreement that business rules need to articulated for any proposed amendment.   So far, any notification must be:
- in writing
- in advance with much notice as possible 
- if a site user request must contain points a) to e) from Clause B2.2.4 + impact</t>
  </si>
  <si>
    <t>Item will be covered by MOD 0683 and the proposed changes to "Affected Party" where the impact to the other operator arising from planned work will be stated on the OAD notice with the known details at the time.</t>
  </si>
  <si>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and the general principle of using the dictionary defintiions ought to be applied rather than update OAD.</t>
    </r>
  </si>
  <si>
    <r>
      <rPr>
        <b/>
        <sz val="11"/>
        <color rgb="FFFF0000"/>
        <rFont val="Calibri"/>
        <family val="2"/>
        <scheme val="minor"/>
      </rPr>
      <t>Item is not to be pursued.</t>
    </r>
    <r>
      <rPr>
        <sz val="11"/>
        <color rgb="FFFF0000"/>
        <rFont val="Calibri"/>
        <family val="2"/>
        <scheme val="minor"/>
      </rPr>
      <t xml:space="preserve">
The group agreed that Cost recovery was adequately covered by Clause B4.2.1</t>
    </r>
  </si>
  <si>
    <t>Operators broadly agree that more separation is required at offtake sites.   This proposal requires more consideration.</t>
  </si>
  <si>
    <r>
      <rPr>
        <b/>
        <sz val="11"/>
        <color rgb="FFFF0000"/>
        <rFont val="Calibri"/>
        <family val="2"/>
        <scheme val="minor"/>
      </rPr>
      <t>Item not to be pursued.</t>
    </r>
    <r>
      <rPr>
        <sz val="11"/>
        <color theme="1"/>
        <rFont val="Calibri"/>
        <family val="2"/>
        <scheme val="minor"/>
      </rPr>
      <t xml:space="preserve">
</t>
    </r>
    <r>
      <rPr>
        <sz val="11"/>
        <color rgb="FFFF0000"/>
        <rFont val="Calibri"/>
        <family val="2"/>
        <scheme val="minor"/>
      </rPr>
      <t xml:space="preserve">
The understanding reached between operators concerning the route of escalation will be between senior managers or directors of each organistaion.</t>
    </r>
  </si>
  <si>
    <t>Agreed between operators that the site owner should not make it more onerous for site users to gain access to sites than its own staff.   This follows similar conventions relating to Site Safety requirements.</t>
  </si>
  <si>
    <r>
      <rPr>
        <b/>
        <sz val="11"/>
        <color rgb="FFFF0000"/>
        <rFont val="Calibri"/>
        <family val="2"/>
        <scheme val="minor"/>
      </rPr>
      <t>Item not to be pursued.</t>
    </r>
    <r>
      <rPr>
        <sz val="11"/>
        <color rgb="FFFF0000"/>
        <rFont val="Calibri"/>
        <family val="2"/>
        <scheme val="minor"/>
      </rPr>
      <t xml:space="preserve">
Operators viewed the change has not having any specific value and this was covered by an opeartors safety case requirements.</t>
    </r>
  </si>
  <si>
    <t xml:space="preserve">Consensous between operators that cost recovery should be agreed before planned work is undertaken. </t>
  </si>
  <si>
    <t>A change to this clause will be undertaken as part of inclusion of shared sites under MOD 0683, and there may also be change to cater for SSP under tr-partite sites.</t>
  </si>
  <si>
    <t>This amendment is a part of the requirements under MOD 0683.   Any impact arising from planned work under the TSO and DSO guidelines that result in a loss or outage to the telemetry or electrical arrangements at offtakes will require to follow the notification process as outlined in Section B of OAD.</t>
  </si>
  <si>
    <r>
      <rPr>
        <b/>
        <sz val="11"/>
        <color rgb="FFFF0000"/>
        <rFont val="Calibri"/>
        <family val="2"/>
        <scheme val="minor"/>
      </rPr>
      <t xml:space="preserve">Item not to be pursued.  
</t>
    </r>
    <r>
      <rPr>
        <sz val="11"/>
        <color rgb="FFFF0000"/>
        <rFont val="Calibri"/>
        <family val="2"/>
        <scheme val="minor"/>
      </rPr>
      <t xml:space="preserve">Issue considered to be associated with Tri-party + shared sites.  This will be addressed via modification of other cluases via MOD 0683
</t>
    </r>
  </si>
  <si>
    <r>
      <rPr>
        <b/>
        <sz val="11"/>
        <color rgb="FFFF0000"/>
        <rFont val="Calibri"/>
        <family val="2"/>
        <scheme val="minor"/>
      </rPr>
      <t>Item not to be pursued.</t>
    </r>
    <r>
      <rPr>
        <sz val="11"/>
        <color rgb="FFFF0000"/>
        <rFont val="Calibri"/>
        <family val="2"/>
        <scheme val="minor"/>
      </rPr>
      <t xml:space="preserve">
Distribution Networks are comfortable with the current definition.  No value seen in amending this further.
</t>
    </r>
  </si>
  <si>
    <r>
      <rPr>
        <b/>
        <sz val="11"/>
        <color rgb="FFFF0000"/>
        <rFont val="Calibri"/>
        <family val="2"/>
        <scheme val="minor"/>
      </rPr>
      <t xml:space="preserve">Item not be pursued. </t>
    </r>
    <r>
      <rPr>
        <sz val="11"/>
        <color rgb="FFFF0000"/>
        <rFont val="Calibri"/>
        <family val="2"/>
        <scheme val="minor"/>
      </rPr>
      <t xml:space="preserve"> 
It was consdiered that the appropriate arrangeemnts are stated in Clauses A4.2.1 and A4.2.2.  The understanding was reached that all points where gas passes from one operatror to another needs to be documented in the Supplemental Agreement.  This includes valves, bypass valves, GQ sample points or any other arrangement where gas passes from one to another operator. 
</t>
    </r>
  </si>
  <si>
    <r>
      <rPr>
        <b/>
        <sz val="11"/>
        <color rgb="FFFF0000"/>
        <rFont val="Calibri"/>
        <family val="2"/>
        <scheme val="minor"/>
      </rPr>
      <t>Item not to be pusued.</t>
    </r>
    <r>
      <rPr>
        <sz val="11"/>
        <color rgb="FFFF0000"/>
        <rFont val="Calibri"/>
        <family val="2"/>
        <scheme val="minor"/>
      </rPr>
      <t xml:space="preserve">  
Issue relates to Tr-party sites.   Amendments required to other clauses to clarify that an offtake site can have offtake points that feed separate LDZ's but these separate offtake points can be operated but different operators.
</t>
    </r>
  </si>
  <si>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The general principle was reached that the dictionary defintiions will apply rather than update OAD.
</t>
    </r>
  </si>
  <si>
    <r>
      <t xml:space="preserve">Not to be pursued.
</t>
    </r>
    <r>
      <rPr>
        <sz val="11"/>
        <color rgb="FFFF0000"/>
        <rFont val="Calibri"/>
        <family val="2"/>
        <scheme val="minor"/>
      </rPr>
      <t>The principle was agreed that connection facilities include ALL assets within an offtake, whether these are for the transfer of gas from one network to another or for an individual connection point such as for a large industrial user.</t>
    </r>
    <r>
      <rPr>
        <b/>
        <sz val="11"/>
        <color rgb="FFFF0000"/>
        <rFont val="Calibri"/>
        <family val="2"/>
        <scheme val="minor"/>
      </rPr>
      <t xml:space="preserve">
</t>
    </r>
  </si>
  <si>
    <r>
      <rPr>
        <b/>
        <sz val="11"/>
        <color rgb="FFFF0000"/>
        <rFont val="Calibri"/>
        <family val="2"/>
        <scheme val="minor"/>
      </rPr>
      <t>Not to be pursued.</t>
    </r>
    <r>
      <rPr>
        <sz val="11"/>
        <color rgb="FFFF0000"/>
        <rFont val="Calibri"/>
        <family val="2"/>
        <scheme val="minor"/>
      </rPr>
      <t xml:space="preserve">
Operators believe there was no sufficient concern at present to review this item.</t>
    </r>
  </si>
  <si>
    <t xml:space="preserve">Agreed to revise clause that that the update of the supplement agreement is "undertaken as reasonably as practical following completion of physical work on site."   The date of revised supplemental may be retrospective to allow an operator to collect and document the relevant changes, or the update can be completed before the assets go live if an operator is confident in the information that can be provided. 
</t>
  </si>
  <si>
    <t>See item above.   This clause needs to be amended for consistency purposes so that it aligns with the proposed changes for B1.5.3</t>
  </si>
  <si>
    <t>Workgroup Review 05.06.19 / 03.07.19</t>
  </si>
  <si>
    <t>v8 (03.07.19)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</si>
</sst>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
      <sz val="18"/>
      <color theme="1"/>
      <name val="Calibri"/>
      <family val="2"/>
      <scheme val="minor"/>
    </font>
    <font>
      <b/>
      <sz val="18"/>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2" tint="-0.249977111117893"/>
        <bgColor indexed="64"/>
      </patternFill>
    </fill>
  </fills>
  <borders count="102">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s>
  <cellStyleXfs count="1">
    <xf numFmtId="0" fontId="0" fillId="0" borderId="0"/>
  </cellStyleXfs>
  <cellXfs count="239">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0" xfId="0" applyFill="1" applyBorder="1" applyAlignment="1">
      <alignment horizontal="center" vertical="center" wrapText="1"/>
    </xf>
    <xf numFmtId="0" fontId="0" fillId="2" borderId="91" xfId="0" applyFill="1" applyBorder="1" applyAlignment="1">
      <alignment horizontal="center"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0" fillId="0" borderId="40"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1" fillId="3" borderId="3" xfId="0" applyFont="1" applyFill="1" applyBorder="1" applyAlignment="1">
      <alignment vertical="top" wrapText="1"/>
    </xf>
    <xf numFmtId="0" fontId="13" fillId="0" borderId="40" xfId="0" applyFont="1" applyFill="1" applyBorder="1" applyAlignment="1">
      <alignment vertical="top" wrapText="1" shrinkToFit="1"/>
    </xf>
    <xf numFmtId="0" fontId="1" fillId="4" borderId="29" xfId="0" applyFont="1" applyFill="1" applyBorder="1" applyAlignment="1">
      <alignment vertical="top" wrapText="1"/>
    </xf>
    <xf numFmtId="0" fontId="1" fillId="3" borderId="51" xfId="0" applyFont="1" applyFill="1" applyBorder="1" applyAlignment="1">
      <alignment vertical="top" wrapText="1"/>
    </xf>
    <xf numFmtId="0" fontId="0" fillId="3" borderId="75" xfId="0" applyFill="1" applyBorder="1" applyAlignment="1">
      <alignment vertical="top" wrapText="1"/>
    </xf>
    <xf numFmtId="0" fontId="0" fillId="2" borderId="91" xfId="0" applyFill="1" applyBorder="1" applyAlignment="1">
      <alignment vertical="top" wrapText="1"/>
    </xf>
    <xf numFmtId="0" fontId="0" fillId="0" borderId="40" xfId="0" applyFill="1" applyBorder="1" applyAlignment="1">
      <alignment vertical="top" wrapText="1"/>
    </xf>
    <xf numFmtId="0" fontId="0" fillId="0" borderId="40" xfId="0" applyFill="1" applyBorder="1" applyAlignment="1">
      <alignment horizontal="left" vertical="top" wrapText="1"/>
    </xf>
    <xf numFmtId="0" fontId="0" fillId="0" borderId="83" xfId="0" applyBorder="1" applyAlignment="1">
      <alignment horizontal="lef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Fill="1" applyBorder="1" applyAlignment="1">
      <alignment vertical="top" wrapText="1"/>
    </xf>
    <xf numFmtId="0" fontId="0" fillId="0" borderId="15" xfId="0" applyBorder="1" applyAlignment="1">
      <alignment horizontal="center" vertical="center"/>
    </xf>
    <xf numFmtId="0" fontId="0" fillId="0" borderId="33"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83" xfId="0" applyBorder="1" applyAlignment="1">
      <alignment vertical="top" wrapText="1"/>
    </xf>
    <xf numFmtId="0" fontId="0" fillId="0" borderId="0" xfId="0" applyFill="1" applyBorder="1" applyAlignment="1">
      <alignment horizontal="center"/>
    </xf>
    <xf numFmtId="0" fontId="0" fillId="0" borderId="0" xfId="0" applyFont="1" applyAlignment="1">
      <alignment horizontal="center"/>
    </xf>
    <xf numFmtId="0" fontId="1" fillId="13" borderId="94" xfId="0" applyFont="1" applyFill="1" applyBorder="1" applyAlignment="1">
      <alignment horizontal="center"/>
    </xf>
    <xf numFmtId="0" fontId="1" fillId="13" borderId="95" xfId="0" applyFont="1" applyFill="1" applyBorder="1" applyAlignment="1">
      <alignment horizontal="center"/>
    </xf>
    <xf numFmtId="0" fontId="1" fillId="13" borderId="96" xfId="0" applyFont="1" applyFill="1" applyBorder="1" applyAlignment="1">
      <alignment horizontal="center"/>
    </xf>
    <xf numFmtId="0" fontId="0" fillId="0" borderId="0" xfId="0" applyAlignment="1">
      <alignment vertical="top"/>
    </xf>
    <xf numFmtId="0" fontId="17" fillId="0" borderId="97" xfId="0" applyFont="1" applyBorder="1" applyAlignment="1">
      <alignment vertical="top"/>
    </xf>
    <xf numFmtId="0" fontId="17" fillId="0" borderId="46" xfId="0" applyFont="1" applyBorder="1" applyAlignment="1">
      <alignment vertical="top"/>
    </xf>
    <xf numFmtId="0" fontId="17" fillId="0" borderId="98" xfId="0" applyFont="1" applyBorder="1" applyAlignment="1">
      <alignment vertical="top"/>
    </xf>
    <xf numFmtId="0" fontId="18" fillId="12" borderId="0" xfId="0" applyFont="1" applyFill="1" applyAlignment="1">
      <alignment vertical="top"/>
    </xf>
    <xf numFmtId="0" fontId="17" fillId="0" borderId="0" xfId="0" applyFont="1" applyFill="1" applyAlignment="1">
      <alignment vertical="top"/>
    </xf>
    <xf numFmtId="0" fontId="18" fillId="11" borderId="0" xfId="0" applyFont="1" applyFill="1" applyAlignment="1">
      <alignment vertical="top"/>
    </xf>
    <xf numFmtId="0" fontId="17" fillId="0" borderId="0" xfId="0" applyFont="1" applyAlignment="1">
      <alignment vertical="top"/>
    </xf>
    <xf numFmtId="0" fontId="18" fillId="10" borderId="0" xfId="0" applyFont="1" applyFill="1" applyAlignment="1">
      <alignment vertical="top"/>
    </xf>
    <xf numFmtId="0" fontId="17" fillId="0" borderId="99" xfId="0" applyFont="1" applyBorder="1" applyAlignment="1">
      <alignment vertical="top"/>
    </xf>
    <xf numFmtId="0" fontId="17" fillId="0" borderId="100" xfId="0" applyFont="1" applyBorder="1" applyAlignment="1">
      <alignment vertical="top"/>
    </xf>
    <xf numFmtId="0" fontId="17" fillId="0" borderId="101" xfId="0" applyFont="1" applyBorder="1" applyAlignment="1">
      <alignment vertical="top"/>
    </xf>
    <xf numFmtId="0" fontId="1" fillId="13" borderId="24" xfId="0" applyFont="1" applyFill="1" applyBorder="1" applyAlignment="1">
      <alignment horizontal="center"/>
    </xf>
    <xf numFmtId="0" fontId="0" fillId="0" borderId="41" xfId="0" applyBorder="1" applyAlignment="1">
      <alignment vertical="top" wrapText="1"/>
    </xf>
    <xf numFmtId="0" fontId="3" fillId="0" borderId="41" xfId="0" applyFont="1" applyBorder="1" applyAlignment="1">
      <alignment vertical="top" wrapText="1"/>
    </xf>
    <xf numFmtId="0" fontId="0" fillId="0" borderId="41" xfId="0" quotePrefix="1" applyBorder="1" applyAlignment="1">
      <alignment vertical="top" wrapText="1"/>
    </xf>
    <xf numFmtId="0" fontId="0" fillId="0" borderId="41" xfId="0" applyBorder="1" applyAlignment="1">
      <alignment vertical="top"/>
    </xf>
    <xf numFmtId="0" fontId="6" fillId="0" borderId="41" xfId="0" applyFont="1" applyBorder="1" applyAlignment="1">
      <alignment vertical="top" wrapText="1"/>
    </xf>
    <xf numFmtId="0" fontId="0" fillId="0" borderId="56" xfId="0" applyBorder="1" applyAlignment="1">
      <alignment vertical="top" wrapText="1"/>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cellXfs>
  <cellStyles count="1">
    <cellStyle name="Normal" xfId="0" builtinId="0"/>
  </cellStyles>
  <dxfs count="324">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tabSelected="1" zoomScale="60" zoomScaleNormal="60" workbookViewId="0">
      <pane ySplit="3" topLeftCell="A4" activePane="bottomLeft" state="frozen"/>
      <selection pane="bottomLeft" activeCell="A2" sqref="A2"/>
    </sheetView>
  </sheetViews>
  <sheetFormatPr defaultRowHeight="14.5" x14ac:dyDescent="0.35"/>
  <cols>
    <col min="1" max="1" width="14.26953125" style="1" customWidth="1"/>
    <col min="2" max="2" width="20.7265625" style="1" customWidth="1"/>
    <col min="3" max="3" width="57" style="1" customWidth="1"/>
    <col min="4" max="4" width="69.7265625" style="1" customWidth="1"/>
    <col min="5" max="5" width="91" style="1" customWidth="1"/>
    <col min="6" max="6" width="15.08984375" style="11" customWidth="1"/>
    <col min="7" max="7" width="30.08984375" style="1" customWidth="1"/>
    <col min="8" max="8" width="11.6328125" style="11" customWidth="1"/>
    <col min="9" max="9" width="58.08984375" customWidth="1"/>
    <col min="10" max="10" width="11.6328125" customWidth="1"/>
    <col min="11" max="11" width="57.7265625" customWidth="1"/>
    <col min="12" max="12" width="11.6328125" customWidth="1"/>
    <col min="13" max="13" width="57.7265625" customWidth="1"/>
    <col min="14" max="14" width="11.6328125" customWidth="1"/>
    <col min="15" max="15" width="57.7265625" customWidth="1"/>
    <col min="16" max="16" width="20.81640625" customWidth="1"/>
  </cols>
  <sheetData>
    <row r="1" spans="1:16" ht="26" x14ac:dyDescent="0.35">
      <c r="A1" s="130" t="s">
        <v>386</v>
      </c>
      <c r="B1" s="2"/>
      <c r="C1" s="2"/>
      <c r="H1" s="223" t="s">
        <v>256</v>
      </c>
      <c r="I1" s="224"/>
      <c r="J1" s="227" t="s">
        <v>257</v>
      </c>
      <c r="K1" s="228"/>
      <c r="L1" s="231" t="s">
        <v>258</v>
      </c>
      <c r="M1" s="232"/>
      <c r="N1" s="235" t="s">
        <v>255</v>
      </c>
      <c r="O1" s="236"/>
    </row>
    <row r="2" spans="1:16" ht="15" thickBot="1" x14ac:dyDescent="0.4">
      <c r="A2" s="1" t="s">
        <v>459</v>
      </c>
      <c r="H2" s="225"/>
      <c r="I2" s="226"/>
      <c r="J2" s="229"/>
      <c r="K2" s="230"/>
      <c r="L2" s="233"/>
      <c r="M2" s="234"/>
      <c r="N2" s="237"/>
      <c r="O2" s="238"/>
    </row>
    <row r="3" spans="1:16" ht="30" thickTop="1" thickBot="1" x14ac:dyDescent="0.4">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5" thickBot="1" x14ac:dyDescent="0.4">
      <c r="A4" s="66" t="s">
        <v>98</v>
      </c>
      <c r="B4" s="67"/>
      <c r="C4" s="67"/>
      <c r="D4" s="68"/>
      <c r="E4" s="68"/>
      <c r="F4" s="89"/>
      <c r="G4" s="68"/>
      <c r="H4" s="89"/>
      <c r="I4" s="68"/>
      <c r="J4" s="89"/>
      <c r="K4" s="68"/>
      <c r="L4" s="89"/>
      <c r="M4" s="68"/>
      <c r="N4" s="89"/>
      <c r="O4" s="68"/>
      <c r="P4" s="111"/>
    </row>
    <row r="5" spans="1:16" ht="101.5" x14ac:dyDescent="0.3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58" x14ac:dyDescent="0.3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3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72.5" x14ac:dyDescent="0.3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72.5" x14ac:dyDescent="0.3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3.5" x14ac:dyDescent="0.3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58" x14ac:dyDescent="0.3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3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87" x14ac:dyDescent="0.3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4">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5" thickBot="1" x14ac:dyDescent="0.4">
      <c r="A15" s="86" t="s">
        <v>99</v>
      </c>
      <c r="B15" s="87"/>
      <c r="C15" s="87"/>
      <c r="D15" s="88"/>
      <c r="E15" s="88"/>
      <c r="F15" s="88"/>
      <c r="G15" s="88"/>
      <c r="H15" s="88"/>
      <c r="I15" s="88"/>
      <c r="J15" s="88"/>
      <c r="K15" s="88"/>
      <c r="L15" s="88"/>
      <c r="M15" s="88"/>
      <c r="N15" s="88"/>
      <c r="O15" s="88"/>
      <c r="P15" s="116"/>
    </row>
    <row r="16" spans="1:16" ht="72.5" x14ac:dyDescent="0.3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3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3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58" x14ac:dyDescent="0.3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3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58" x14ac:dyDescent="0.3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3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3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3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3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3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101.5" x14ac:dyDescent="0.3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72.5" x14ac:dyDescent="0.3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3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3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3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3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3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3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87" x14ac:dyDescent="0.3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101.5" x14ac:dyDescent="0.3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72.5" x14ac:dyDescent="0.3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101.5" x14ac:dyDescent="0.3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2.5" x14ac:dyDescent="0.3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3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3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3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3.5" x14ac:dyDescent="0.3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4" thickBot="1" x14ac:dyDescent="0.4">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5" thickBot="1" x14ac:dyDescent="0.4">
      <c r="A45" s="43" t="s">
        <v>100</v>
      </c>
      <c r="B45" s="43"/>
      <c r="C45" s="43"/>
      <c r="D45" s="44"/>
      <c r="E45" s="44"/>
      <c r="F45" s="45"/>
      <c r="G45" s="46"/>
      <c r="H45" s="36"/>
      <c r="I45" s="37"/>
      <c r="J45" s="36"/>
      <c r="K45" s="37"/>
      <c r="L45" s="36"/>
      <c r="M45" s="37"/>
      <c r="N45" s="36"/>
      <c r="O45" s="44"/>
      <c r="P45" s="119"/>
    </row>
    <row r="46" spans="1:16" ht="43.5" x14ac:dyDescent="0.3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02" thickBot="1" x14ac:dyDescent="0.4">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5" thickBot="1" x14ac:dyDescent="0.4">
      <c r="A48" s="66" t="s">
        <v>94</v>
      </c>
      <c r="B48" s="67"/>
      <c r="C48" s="67"/>
      <c r="D48" s="68"/>
      <c r="E48" s="68"/>
      <c r="F48" s="68"/>
      <c r="G48" s="68"/>
      <c r="H48" s="68"/>
      <c r="I48" s="68"/>
      <c r="J48" s="68"/>
      <c r="K48" s="68"/>
      <c r="L48" s="68"/>
      <c r="M48" s="68"/>
      <c r="N48" s="68"/>
      <c r="O48" s="68"/>
      <c r="P48" s="120"/>
    </row>
    <row r="49" spans="1:16" ht="114.75" customHeight="1" x14ac:dyDescent="0.3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45" x14ac:dyDescent="0.3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3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3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3.5" x14ac:dyDescent="0.3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3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3.5" x14ac:dyDescent="0.3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3.5" x14ac:dyDescent="0.3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3.5" x14ac:dyDescent="0.3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3.5" x14ac:dyDescent="0.3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3.5" x14ac:dyDescent="0.3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3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3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3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3" thickBot="1" x14ac:dyDescent="0.4">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5" thickBot="1" x14ac:dyDescent="0.4">
      <c r="A64" s="66" t="s">
        <v>95</v>
      </c>
      <c r="B64" s="67"/>
      <c r="C64" s="67"/>
      <c r="D64" s="68"/>
      <c r="E64" s="68"/>
      <c r="F64" s="69"/>
      <c r="G64" s="68"/>
      <c r="H64" s="69"/>
      <c r="I64" s="68"/>
      <c r="J64" s="69"/>
      <c r="K64" s="70"/>
      <c r="L64" s="69"/>
      <c r="M64" s="70"/>
      <c r="N64" s="69"/>
      <c r="O64" s="70"/>
      <c r="P64" s="121"/>
    </row>
    <row r="65" spans="1:16" ht="105.75" customHeight="1" x14ac:dyDescent="0.3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29.5" thickBot="1" x14ac:dyDescent="0.4">
      <c r="A66" s="52" t="s">
        <v>93</v>
      </c>
      <c r="B66" s="53"/>
      <c r="C66" s="53"/>
      <c r="D66" s="41" t="s">
        <v>148</v>
      </c>
      <c r="E66" s="42"/>
      <c r="F66" s="54"/>
      <c r="G66" s="55"/>
      <c r="H66" s="33"/>
      <c r="I66" s="56"/>
      <c r="J66" s="33"/>
      <c r="K66" s="56"/>
      <c r="L66" s="33"/>
      <c r="M66" s="56"/>
      <c r="N66" s="33"/>
      <c r="O66" s="108"/>
      <c r="P66" s="122"/>
    </row>
    <row r="67" spans="1:16" ht="15" thickBot="1" x14ac:dyDescent="0.4">
      <c r="A67" s="66" t="s">
        <v>96</v>
      </c>
      <c r="B67" s="67"/>
      <c r="C67" s="67"/>
      <c r="D67" s="68"/>
      <c r="E67" s="68"/>
      <c r="F67" s="69"/>
      <c r="G67" s="68"/>
      <c r="H67" s="69"/>
      <c r="I67" s="68"/>
      <c r="J67" s="69"/>
      <c r="K67" s="70"/>
      <c r="L67" s="69"/>
      <c r="M67" s="70"/>
      <c r="N67" s="69"/>
      <c r="O67" s="70"/>
      <c r="P67" s="121"/>
    </row>
    <row r="68" spans="1:16" ht="126" customHeight="1" x14ac:dyDescent="0.3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3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3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3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3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3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3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3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4">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5" thickBot="1" x14ac:dyDescent="0.4">
      <c r="A77" s="57"/>
      <c r="B77" s="58"/>
      <c r="C77" s="58"/>
      <c r="D77" s="59"/>
      <c r="E77" s="60"/>
      <c r="F77" s="61"/>
      <c r="G77" s="62"/>
      <c r="H77" s="63"/>
      <c r="I77" s="64"/>
      <c r="J77" s="63"/>
      <c r="K77" s="64"/>
      <c r="L77" s="63"/>
      <c r="M77" s="64"/>
      <c r="N77" s="63"/>
      <c r="O77" s="109"/>
      <c r="P77" s="123"/>
    </row>
    <row r="78" spans="1:16" ht="21" customHeight="1" x14ac:dyDescent="0.35"/>
    <row r="79" spans="1:16" ht="21" customHeight="1" x14ac:dyDescent="0.35"/>
    <row r="80" spans="1:16" ht="21" customHeight="1" x14ac:dyDescent="0.35"/>
    <row r="81" ht="21" customHeight="1" x14ac:dyDescent="0.35"/>
    <row r="82" ht="21" customHeight="1" x14ac:dyDescent="0.35"/>
    <row r="83" ht="21" customHeight="1" x14ac:dyDescent="0.35"/>
    <row r="84" ht="21" customHeight="1" x14ac:dyDescent="0.35"/>
    <row r="85" ht="21" customHeight="1" x14ac:dyDescent="0.35"/>
  </sheetData>
  <autoFilter ref="A3:I77" xr:uid="{00000000-0009-0000-0000-000000000000}"/>
  <mergeCells count="4">
    <mergeCell ref="H1:I2"/>
    <mergeCell ref="J1:K2"/>
    <mergeCell ref="L1:M2"/>
    <mergeCell ref="N1:O2"/>
  </mergeCells>
  <conditionalFormatting sqref="F5:F14 F67:F76 F46:F47 F49:F65 F16:F44">
    <cfRule type="cellIs" dxfId="323" priority="89" operator="equal">
      <formula>"G"</formula>
    </cfRule>
    <cfRule type="cellIs" dxfId="322" priority="90" operator="equal">
      <formula>"R"</formula>
    </cfRule>
    <cfRule type="cellIs" dxfId="321" priority="91" operator="equal">
      <formula>"A"</formula>
    </cfRule>
    <cfRule type="cellIs" dxfId="320" priority="92" operator="equal">
      <formula>"B"</formula>
    </cfRule>
  </conditionalFormatting>
  <conditionalFormatting sqref="N5 N16:N44 N46:N47 N49:N64 N67:N76">
    <cfRule type="cellIs" dxfId="319" priority="73" operator="equal">
      <formula>"AG"</formula>
    </cfRule>
    <cfRule type="cellIs" dxfId="318" priority="74" operator="equal">
      <formula>"NA"</formula>
    </cfRule>
    <cfRule type="cellIs" dxfId="317" priority="75" operator="equal">
      <formula>"AP"</formula>
    </cfRule>
    <cfRule type="cellIs" dxfId="316" priority="76" operator="equal">
      <formula>"NC"</formula>
    </cfRule>
  </conditionalFormatting>
  <conditionalFormatting sqref="N6:N14">
    <cfRule type="cellIs" dxfId="315" priority="45" operator="equal">
      <formula>"AG"</formula>
    </cfRule>
    <cfRule type="cellIs" dxfId="314" priority="46" operator="equal">
      <formula>"NA"</formula>
    </cfRule>
    <cfRule type="cellIs" dxfId="313" priority="47" operator="equal">
      <formula>"AP"</formula>
    </cfRule>
    <cfRule type="cellIs" dxfId="312" priority="48" operator="equal">
      <formula>"NC"</formula>
    </cfRule>
  </conditionalFormatting>
  <conditionalFormatting sqref="N65:N66">
    <cfRule type="cellIs" dxfId="311" priority="41" operator="equal">
      <formula>"AG"</formula>
    </cfRule>
    <cfRule type="cellIs" dxfId="310" priority="42" operator="equal">
      <formula>"NA"</formula>
    </cfRule>
    <cfRule type="cellIs" dxfId="309" priority="43" operator="equal">
      <formula>"AP"</formula>
    </cfRule>
    <cfRule type="cellIs" dxfId="308" priority="44" operator="equal">
      <formula>"NC"</formula>
    </cfRule>
  </conditionalFormatting>
  <conditionalFormatting sqref="H5 H46:H47 H49:H64 H67:H76 H16:H44">
    <cfRule type="cellIs" dxfId="307" priority="37" operator="equal">
      <formula>"AG"</formula>
    </cfRule>
    <cfRule type="cellIs" dxfId="306" priority="38" operator="equal">
      <formula>"NA"</formula>
    </cfRule>
    <cfRule type="cellIs" dxfId="305" priority="39" operator="equal">
      <formula>"AP"</formula>
    </cfRule>
    <cfRule type="cellIs" dxfId="304" priority="40" operator="equal">
      <formula>"NC"</formula>
    </cfRule>
  </conditionalFormatting>
  <conditionalFormatting sqref="H6:H14">
    <cfRule type="cellIs" dxfId="303" priority="33" operator="equal">
      <formula>"AG"</formula>
    </cfRule>
    <cfRule type="cellIs" dxfId="302" priority="34" operator="equal">
      <formula>"NA"</formula>
    </cfRule>
    <cfRule type="cellIs" dxfId="301" priority="35" operator="equal">
      <formula>"AP"</formula>
    </cfRule>
    <cfRule type="cellIs" dxfId="300" priority="36" operator="equal">
      <formula>"NC"</formula>
    </cfRule>
  </conditionalFormatting>
  <conditionalFormatting sqref="H65:H66">
    <cfRule type="cellIs" dxfId="299" priority="29" operator="equal">
      <formula>"AG"</formula>
    </cfRule>
    <cfRule type="cellIs" dxfId="298" priority="30" operator="equal">
      <formula>"NA"</formula>
    </cfRule>
    <cfRule type="cellIs" dxfId="297" priority="31" operator="equal">
      <formula>"AP"</formula>
    </cfRule>
    <cfRule type="cellIs" dxfId="296" priority="32" operator="equal">
      <formula>"NC"</formula>
    </cfRule>
  </conditionalFormatting>
  <conditionalFormatting sqref="J5 J16:J44 J46:J47 J49:J64 J67:J76">
    <cfRule type="cellIs" dxfId="295" priority="25" operator="equal">
      <formula>"AG"</formula>
    </cfRule>
    <cfRule type="cellIs" dxfId="294" priority="26" operator="equal">
      <formula>"NA"</formula>
    </cfRule>
    <cfRule type="cellIs" dxfId="293" priority="27" operator="equal">
      <formula>"AP"</formula>
    </cfRule>
    <cfRule type="cellIs" dxfId="292" priority="28" operator="equal">
      <formula>"NC"</formula>
    </cfRule>
  </conditionalFormatting>
  <conditionalFormatting sqref="J6:J14">
    <cfRule type="cellIs" dxfId="291" priority="21" operator="equal">
      <formula>"AG"</formula>
    </cfRule>
    <cfRule type="cellIs" dxfId="290" priority="22" operator="equal">
      <formula>"NA"</formula>
    </cfRule>
    <cfRule type="cellIs" dxfId="289" priority="23" operator="equal">
      <formula>"AP"</formula>
    </cfRule>
    <cfRule type="cellIs" dxfId="288" priority="24" operator="equal">
      <formula>"NC"</formula>
    </cfRule>
  </conditionalFormatting>
  <conditionalFormatting sqref="J65:J66">
    <cfRule type="cellIs" dxfId="287" priority="17" operator="equal">
      <formula>"AG"</formula>
    </cfRule>
    <cfRule type="cellIs" dxfId="286" priority="18" operator="equal">
      <formula>"NA"</formula>
    </cfRule>
    <cfRule type="cellIs" dxfId="285" priority="19" operator="equal">
      <formula>"AP"</formula>
    </cfRule>
    <cfRule type="cellIs" dxfId="284" priority="20" operator="equal">
      <formula>"NC"</formula>
    </cfRule>
  </conditionalFormatting>
  <conditionalFormatting sqref="L5 L16:L44 L46:L47 L49:L64 L67:L76">
    <cfRule type="cellIs" dxfId="283" priority="13" operator="equal">
      <formula>"AG"</formula>
    </cfRule>
    <cfRule type="cellIs" dxfId="282" priority="14" operator="equal">
      <formula>"NA"</formula>
    </cfRule>
    <cfRule type="cellIs" dxfId="281" priority="15" operator="equal">
      <formula>"AP"</formula>
    </cfRule>
    <cfRule type="cellIs" dxfId="280" priority="16" operator="equal">
      <formula>"NC"</formula>
    </cfRule>
  </conditionalFormatting>
  <conditionalFormatting sqref="L6:L14">
    <cfRule type="cellIs" dxfId="279" priority="9" operator="equal">
      <formula>"AG"</formula>
    </cfRule>
    <cfRule type="cellIs" dxfId="278" priority="10" operator="equal">
      <formula>"NA"</formula>
    </cfRule>
    <cfRule type="cellIs" dxfId="277" priority="11" operator="equal">
      <formula>"AP"</formula>
    </cfRule>
    <cfRule type="cellIs" dxfId="276" priority="12" operator="equal">
      <formula>"NC"</formula>
    </cfRule>
  </conditionalFormatting>
  <conditionalFormatting sqref="L65:L66">
    <cfRule type="cellIs" dxfId="275" priority="5" operator="equal">
      <formula>"AG"</formula>
    </cfRule>
    <cfRule type="cellIs" dxfId="274" priority="6" operator="equal">
      <formula>"NA"</formula>
    </cfRule>
    <cfRule type="cellIs" dxfId="273" priority="7" operator="equal">
      <formula>"AP"</formula>
    </cfRule>
    <cfRule type="cellIs" dxfId="272" priority="8" operator="equal">
      <formula>"NC"</formula>
    </cfRule>
  </conditionalFormatting>
  <conditionalFormatting sqref="P5:P14 P67:P76 P46:P47 P49:P65 P16:P44">
    <cfRule type="cellIs" dxfId="271" priority="1" operator="equal">
      <formula>"G"</formula>
    </cfRule>
    <cfRule type="cellIs" dxfId="270" priority="2" operator="equal">
      <formula>"R"</formula>
    </cfRule>
    <cfRule type="cellIs" dxfId="269" priority="3" operator="equal">
      <formula>"A"</formula>
    </cfRule>
    <cfRule type="cellIs" dxfId="268"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Q40"/>
  <sheetViews>
    <sheetView zoomScale="60" zoomScaleNormal="60" workbookViewId="0">
      <pane ySplit="3" topLeftCell="A4" activePane="bottomLeft" state="frozen"/>
      <selection pane="bottomLeft" activeCell="B31" sqref="B31"/>
    </sheetView>
  </sheetViews>
  <sheetFormatPr defaultRowHeight="14.5" x14ac:dyDescent="0.35"/>
  <cols>
    <col min="1" max="1" width="14.26953125" style="1" customWidth="1"/>
    <col min="2" max="2" width="20.7265625" style="1" customWidth="1"/>
    <col min="3" max="3" width="57" style="1" customWidth="1"/>
    <col min="4" max="4" width="69.7265625" style="1" customWidth="1"/>
    <col min="5" max="5" width="91" style="1" customWidth="1"/>
    <col min="6" max="6" width="13.6328125" style="11" customWidth="1"/>
    <col min="7" max="7" width="30.08984375" style="1" customWidth="1"/>
    <col min="8" max="8" width="11.6328125" style="11" customWidth="1"/>
    <col min="9" max="9" width="58.08984375" customWidth="1"/>
    <col min="10" max="10" width="11.6328125" customWidth="1"/>
    <col min="11" max="11" width="57.7265625" customWidth="1"/>
    <col min="12" max="12" width="11.6328125" customWidth="1"/>
    <col min="13" max="13" width="57.7265625" customWidth="1"/>
    <col min="14" max="14" width="11.6328125" customWidth="1"/>
    <col min="15" max="15" width="57.7265625" customWidth="1"/>
    <col min="16" max="16" width="20.81640625" customWidth="1"/>
  </cols>
  <sheetData>
    <row r="1" spans="1:17" ht="26" x14ac:dyDescent="0.35">
      <c r="A1" s="129" t="s">
        <v>384</v>
      </c>
      <c r="B1" s="2"/>
      <c r="C1" s="2"/>
      <c r="H1" s="223" t="s">
        <v>256</v>
      </c>
      <c r="I1" s="224"/>
      <c r="J1" s="227" t="s">
        <v>257</v>
      </c>
      <c r="K1" s="228"/>
      <c r="L1" s="231" t="s">
        <v>258</v>
      </c>
      <c r="M1" s="232"/>
      <c r="N1" s="235" t="s">
        <v>255</v>
      </c>
      <c r="O1" s="236"/>
    </row>
    <row r="2" spans="1:17" ht="15" thickBot="1" x14ac:dyDescent="0.4">
      <c r="A2" s="1" t="str">
        <f>+Master!A2</f>
        <v>v8 (03.07.19)</v>
      </c>
      <c r="H2" s="225"/>
      <c r="I2" s="226"/>
      <c r="J2" s="229"/>
      <c r="K2" s="230"/>
      <c r="L2" s="233"/>
      <c r="M2" s="234"/>
      <c r="N2" s="237"/>
      <c r="O2" s="238"/>
    </row>
    <row r="3" spans="1:17" ht="30" thickTop="1" thickBot="1" x14ac:dyDescent="0.4">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5" thickBot="1" x14ac:dyDescent="0.4">
      <c r="A4" s="66" t="s">
        <v>98</v>
      </c>
      <c r="B4" s="67"/>
      <c r="C4" s="67"/>
      <c r="D4" s="68"/>
      <c r="E4" s="68"/>
      <c r="F4" s="89"/>
      <c r="G4" s="68"/>
      <c r="H4" s="89"/>
      <c r="I4" s="68"/>
      <c r="J4" s="89"/>
      <c r="K4" s="68"/>
      <c r="L4" s="89"/>
      <c r="M4" s="68"/>
      <c r="N4" s="89"/>
      <c r="O4" s="68"/>
      <c r="P4" s="111"/>
    </row>
    <row r="5" spans="1:17" ht="101.5" x14ac:dyDescent="0.3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3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72.5" x14ac:dyDescent="0.3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3.5" x14ac:dyDescent="0.3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58" x14ac:dyDescent="0.3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87" x14ac:dyDescent="0.3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4">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5" thickBot="1" x14ac:dyDescent="0.4">
      <c r="A12" s="86" t="s">
        <v>99</v>
      </c>
      <c r="B12" s="87"/>
      <c r="C12" s="87"/>
      <c r="D12" s="88"/>
      <c r="E12" s="88"/>
      <c r="F12" s="88"/>
      <c r="G12" s="88"/>
      <c r="H12" s="88"/>
      <c r="I12" s="88"/>
      <c r="J12" s="88"/>
      <c r="K12" s="88"/>
      <c r="L12" s="88"/>
      <c r="M12" s="88"/>
      <c r="N12" s="88"/>
      <c r="O12" s="88"/>
      <c r="P12" s="116"/>
    </row>
    <row r="13" spans="1:17" ht="121.5" customHeight="1" x14ac:dyDescent="0.3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3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3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3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3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3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3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3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188.5" x14ac:dyDescent="0.3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72.5" x14ac:dyDescent="0.3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174.5" thickBot="1" x14ac:dyDescent="0.4">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35">
      <c r="A24" s="139" t="s">
        <v>10</v>
      </c>
      <c r="B24" s="143" t="s">
        <v>219</v>
      </c>
      <c r="C24" s="143" t="s">
        <v>168</v>
      </c>
      <c r="D24" s="143"/>
      <c r="E24" s="143" t="s">
        <v>15</v>
      </c>
      <c r="F24" s="143"/>
      <c r="G24" s="22" t="s">
        <v>243</v>
      </c>
      <c r="H24" s="23" t="s">
        <v>249</v>
      </c>
      <c r="I24" s="24" t="s">
        <v>268</v>
      </c>
      <c r="J24" s="26" t="s">
        <v>335</v>
      </c>
      <c r="K24" s="24" t="s">
        <v>268</v>
      </c>
      <c r="L24" s="99" t="s">
        <v>376</v>
      </c>
      <c r="M24" s="24" t="s">
        <v>266</v>
      </c>
      <c r="N24" s="99" t="s">
        <v>261</v>
      </c>
      <c r="O24" s="24" t="s">
        <v>266</v>
      </c>
      <c r="P24" s="101" t="s">
        <v>261</v>
      </c>
      <c r="Q24" s="112" t="s">
        <v>243</v>
      </c>
    </row>
    <row r="25" spans="1:17" ht="87" x14ac:dyDescent="0.3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35">
      <c r="A26" s="27" t="s">
        <v>80</v>
      </c>
      <c r="B26" s="3" t="s">
        <v>227</v>
      </c>
      <c r="C26" s="3" t="s">
        <v>171</v>
      </c>
      <c r="D26" s="3"/>
      <c r="E26" s="3" t="s">
        <v>78</v>
      </c>
      <c r="F26" s="12" t="s">
        <v>150</v>
      </c>
      <c r="G26" s="132" t="s">
        <v>242</v>
      </c>
      <c r="H26" s="133"/>
      <c r="I26" s="134" t="s">
        <v>266</v>
      </c>
      <c r="J26" s="135" t="s">
        <v>341</v>
      </c>
      <c r="K26" s="134"/>
      <c r="L26" s="136"/>
      <c r="M26" s="134"/>
      <c r="N26" s="136"/>
      <c r="O26" s="134" t="s">
        <v>268</v>
      </c>
      <c r="P26" s="137" t="s">
        <v>300</v>
      </c>
      <c r="Q26" s="138" t="s">
        <v>243</v>
      </c>
    </row>
    <row r="27" spans="1:17" ht="305" thickBot="1" x14ac:dyDescent="0.4">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5" thickBot="1" x14ac:dyDescent="0.4">
      <c r="A28" s="66" t="s">
        <v>96</v>
      </c>
      <c r="B28" s="67"/>
      <c r="C28" s="67"/>
      <c r="D28" s="68"/>
      <c r="E28" s="68"/>
      <c r="F28" s="69"/>
      <c r="G28" s="68"/>
      <c r="H28" s="69"/>
      <c r="I28" s="68"/>
      <c r="J28" s="69"/>
      <c r="K28" s="70"/>
      <c r="L28" s="69"/>
      <c r="M28" s="70"/>
      <c r="N28" s="69"/>
      <c r="O28" s="70"/>
      <c r="P28" s="121"/>
    </row>
    <row r="29" spans="1:17" ht="62.25" customHeight="1" x14ac:dyDescent="0.3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3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4">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5" thickBot="1" x14ac:dyDescent="0.4">
      <c r="A32" s="57"/>
      <c r="B32" s="58"/>
      <c r="C32" s="58"/>
      <c r="D32" s="59"/>
      <c r="E32" s="60"/>
      <c r="F32" s="61"/>
      <c r="G32" s="62"/>
      <c r="H32" s="63"/>
      <c r="I32" s="64"/>
      <c r="J32" s="63"/>
      <c r="K32" s="64"/>
      <c r="L32" s="63"/>
      <c r="M32" s="64"/>
      <c r="N32" s="63"/>
      <c r="O32" s="109"/>
      <c r="P32" s="123"/>
    </row>
    <row r="33" spans="6:16" ht="21" customHeight="1" x14ac:dyDescent="0.35"/>
    <row r="34" spans="6:16" ht="21" customHeight="1" x14ac:dyDescent="0.35"/>
    <row r="35" spans="6:16" ht="21" customHeight="1" x14ac:dyDescent="0.35"/>
    <row r="36" spans="6:16" s="1" customFormat="1" ht="21" customHeight="1" x14ac:dyDescent="0.35">
      <c r="F36" s="11"/>
      <c r="H36" s="11"/>
      <c r="I36"/>
      <c r="J36"/>
      <c r="K36"/>
      <c r="L36"/>
      <c r="M36"/>
      <c r="N36"/>
      <c r="O36"/>
      <c r="P36"/>
    </row>
    <row r="37" spans="6:16" s="1" customFormat="1" ht="21" customHeight="1" x14ac:dyDescent="0.35">
      <c r="F37" s="11"/>
      <c r="H37" s="11"/>
      <c r="I37"/>
      <c r="J37"/>
      <c r="K37"/>
      <c r="L37"/>
      <c r="M37"/>
      <c r="N37"/>
      <c r="O37"/>
      <c r="P37"/>
    </row>
    <row r="38" spans="6:16" s="1" customFormat="1" ht="21" customHeight="1" x14ac:dyDescent="0.35">
      <c r="F38" s="11"/>
      <c r="H38" s="11"/>
      <c r="I38"/>
      <c r="J38"/>
      <c r="K38"/>
      <c r="L38"/>
      <c r="M38"/>
      <c r="N38"/>
      <c r="O38"/>
      <c r="P38"/>
    </row>
    <row r="39" spans="6:16" s="1" customFormat="1" ht="21" customHeight="1" x14ac:dyDescent="0.35">
      <c r="F39" s="11"/>
      <c r="H39" s="11"/>
      <c r="I39"/>
      <c r="J39"/>
      <c r="K39"/>
      <c r="L39"/>
      <c r="M39"/>
      <c r="N39"/>
      <c r="O39"/>
      <c r="P39"/>
    </row>
    <row r="40" spans="6:16" s="1" customFormat="1" ht="21" customHeight="1" x14ac:dyDescent="0.35">
      <c r="F40" s="11"/>
      <c r="H40" s="11"/>
      <c r="I40"/>
      <c r="J40"/>
      <c r="K40"/>
      <c r="L40"/>
      <c r="M40"/>
      <c r="N40"/>
      <c r="O40"/>
      <c r="P40"/>
    </row>
  </sheetData>
  <autoFilter ref="A3:I32" xr:uid="{00000000-0009-0000-0000-000000000000}"/>
  <mergeCells count="4">
    <mergeCell ref="H1:I2"/>
    <mergeCell ref="J1:K2"/>
    <mergeCell ref="L1:M2"/>
    <mergeCell ref="N1:O2"/>
  </mergeCells>
  <conditionalFormatting sqref="F5:F11 P5:P11 F13:F14 P13:P14 P16:P18 F16:F18 F28:F29 P28:P29 P31 F31">
    <cfRule type="cellIs" dxfId="267" priority="213" operator="equal">
      <formula>"G"</formula>
    </cfRule>
    <cfRule type="cellIs" dxfId="266" priority="214" operator="equal">
      <formula>"R"</formula>
    </cfRule>
    <cfRule type="cellIs" dxfId="265" priority="215" operator="equal">
      <formula>"A"</formula>
    </cfRule>
    <cfRule type="cellIs" dxfId="264" priority="216" operator="equal">
      <formula>"B"</formula>
    </cfRule>
  </conditionalFormatting>
  <conditionalFormatting sqref="N5:N11 H6:H11 J6:J11 L6:L11 N13:N14 H13:H14 J13:J14 L13:L14 L16:L18 J16:J18 H16:H18 N16:N18 N28:N29 H28:H29 J28:J29 L28:L29 L31 J31 H31 N31">
    <cfRule type="cellIs" dxfId="263" priority="209" operator="equal">
      <formula>"AG"</formula>
    </cfRule>
    <cfRule type="cellIs" dxfId="262" priority="210" operator="equal">
      <formula>"NA"</formula>
    </cfRule>
    <cfRule type="cellIs" dxfId="261" priority="211" operator="equal">
      <formula>"AP"</formula>
    </cfRule>
    <cfRule type="cellIs" dxfId="260" priority="212" operator="equal">
      <formula>"NC"</formula>
    </cfRule>
  </conditionalFormatting>
  <conditionalFormatting sqref="H5">
    <cfRule type="cellIs" dxfId="259" priority="197" operator="equal">
      <formula>"AG"</formula>
    </cfRule>
    <cfRule type="cellIs" dxfId="258" priority="198" operator="equal">
      <formula>"NA"</formula>
    </cfRule>
    <cfRule type="cellIs" dxfId="257" priority="199" operator="equal">
      <formula>"AP"</formula>
    </cfRule>
    <cfRule type="cellIs" dxfId="256" priority="200" operator="equal">
      <formula>"NC"</formula>
    </cfRule>
  </conditionalFormatting>
  <conditionalFormatting sqref="J5">
    <cfRule type="cellIs" dxfId="255" priority="185" operator="equal">
      <formula>"AG"</formula>
    </cfRule>
    <cfRule type="cellIs" dxfId="254" priority="186" operator="equal">
      <formula>"NA"</formula>
    </cfRule>
    <cfRule type="cellIs" dxfId="253" priority="187" operator="equal">
      <formula>"AP"</formula>
    </cfRule>
    <cfRule type="cellIs" dxfId="252" priority="188" operator="equal">
      <formula>"NC"</formula>
    </cfRule>
  </conditionalFormatting>
  <conditionalFormatting sqref="L5">
    <cfRule type="cellIs" dxfId="251" priority="173" operator="equal">
      <formula>"AG"</formula>
    </cfRule>
    <cfRule type="cellIs" dxfId="250" priority="174" operator="equal">
      <formula>"NA"</formula>
    </cfRule>
    <cfRule type="cellIs" dxfId="249" priority="175" operator="equal">
      <formula>"AP"</formula>
    </cfRule>
    <cfRule type="cellIs" dxfId="248" priority="176" operator="equal">
      <formula>"NC"</formula>
    </cfRule>
  </conditionalFormatting>
  <conditionalFormatting sqref="G15 Q15">
    <cfRule type="cellIs" dxfId="247" priority="157" operator="equal">
      <formula>"G"</formula>
    </cfRule>
    <cfRule type="cellIs" dxfId="246" priority="158" operator="equal">
      <formula>"R"</formula>
    </cfRule>
    <cfRule type="cellIs" dxfId="245" priority="159" operator="equal">
      <formula>"A"</formula>
    </cfRule>
    <cfRule type="cellIs" dxfId="244" priority="160" operator="equal">
      <formula>"B"</formula>
    </cfRule>
  </conditionalFormatting>
  <conditionalFormatting sqref="O15 I15 K15 M15">
    <cfRule type="cellIs" dxfId="243" priority="153" operator="equal">
      <formula>"AG"</formula>
    </cfRule>
    <cfRule type="cellIs" dxfId="242" priority="154" operator="equal">
      <formula>"NA"</formula>
    </cfRule>
    <cfRule type="cellIs" dxfId="241" priority="155" operator="equal">
      <formula>"AP"</formula>
    </cfRule>
    <cfRule type="cellIs" dxfId="240" priority="156" operator="equal">
      <formula>"NC"</formula>
    </cfRule>
  </conditionalFormatting>
  <conditionalFormatting sqref="G19 Q19">
    <cfRule type="cellIs" dxfId="239" priority="149" operator="equal">
      <formula>"G"</formula>
    </cfRule>
    <cfRule type="cellIs" dxfId="238" priority="150" operator="equal">
      <formula>"R"</formula>
    </cfRule>
    <cfRule type="cellIs" dxfId="237" priority="151" operator="equal">
      <formula>"A"</formula>
    </cfRule>
    <cfRule type="cellIs" dxfId="236" priority="152" operator="equal">
      <formula>"B"</formula>
    </cfRule>
  </conditionalFormatting>
  <conditionalFormatting sqref="O19 I19 K19 M19">
    <cfRule type="cellIs" dxfId="235" priority="145" operator="equal">
      <formula>"AG"</formula>
    </cfRule>
    <cfRule type="cellIs" dxfId="234" priority="146" operator="equal">
      <formula>"NA"</formula>
    </cfRule>
    <cfRule type="cellIs" dxfId="233" priority="147" operator="equal">
      <formula>"AP"</formula>
    </cfRule>
    <cfRule type="cellIs" dxfId="232" priority="148" operator="equal">
      <formula>"NC"</formula>
    </cfRule>
  </conditionalFormatting>
  <conditionalFormatting sqref="G21 Q21">
    <cfRule type="cellIs" dxfId="231" priority="141" operator="equal">
      <formula>"G"</formula>
    </cfRule>
    <cfRule type="cellIs" dxfId="230" priority="142" operator="equal">
      <formula>"R"</formula>
    </cfRule>
    <cfRule type="cellIs" dxfId="229" priority="143" operator="equal">
      <formula>"A"</formula>
    </cfRule>
    <cfRule type="cellIs" dxfId="228" priority="144" operator="equal">
      <formula>"B"</formula>
    </cfRule>
  </conditionalFormatting>
  <conditionalFormatting sqref="O21 I21 K21 M21">
    <cfRule type="cellIs" dxfId="227" priority="137" operator="equal">
      <formula>"AG"</formula>
    </cfRule>
    <cfRule type="cellIs" dxfId="226" priority="138" operator="equal">
      <formula>"NA"</formula>
    </cfRule>
    <cfRule type="cellIs" dxfId="225" priority="139" operator="equal">
      <formula>"AP"</formula>
    </cfRule>
    <cfRule type="cellIs" dxfId="224" priority="140" operator="equal">
      <formula>"NC"</formula>
    </cfRule>
  </conditionalFormatting>
  <conditionalFormatting sqref="G23 Q23">
    <cfRule type="cellIs" dxfId="223" priority="133" operator="equal">
      <formula>"G"</formula>
    </cfRule>
    <cfRule type="cellIs" dxfId="222" priority="134" operator="equal">
      <formula>"R"</formula>
    </cfRule>
    <cfRule type="cellIs" dxfId="221" priority="135" operator="equal">
      <formula>"A"</formula>
    </cfRule>
    <cfRule type="cellIs" dxfId="220" priority="136" operator="equal">
      <formula>"B"</formula>
    </cfRule>
  </conditionalFormatting>
  <conditionalFormatting sqref="O23 I23 K23 M23">
    <cfRule type="cellIs" dxfId="219" priority="129" operator="equal">
      <formula>"AG"</formula>
    </cfRule>
    <cfRule type="cellIs" dxfId="218" priority="130" operator="equal">
      <formula>"NA"</formula>
    </cfRule>
    <cfRule type="cellIs" dxfId="217" priority="131" operator="equal">
      <formula>"AP"</formula>
    </cfRule>
    <cfRule type="cellIs" dxfId="216" priority="132" operator="equal">
      <formula>"NC"</formula>
    </cfRule>
  </conditionalFormatting>
  <conditionalFormatting sqref="G24 Q24">
    <cfRule type="cellIs" dxfId="215" priority="125" operator="equal">
      <formula>"G"</formula>
    </cfRule>
    <cfRule type="cellIs" dxfId="214" priority="126" operator="equal">
      <formula>"R"</formula>
    </cfRule>
    <cfRule type="cellIs" dxfId="213" priority="127" operator="equal">
      <formula>"A"</formula>
    </cfRule>
    <cfRule type="cellIs" dxfId="212" priority="128" operator="equal">
      <formula>"B"</formula>
    </cfRule>
  </conditionalFormatting>
  <conditionalFormatting sqref="O24">
    <cfRule type="cellIs" dxfId="211" priority="121" operator="equal">
      <formula>"AG"</formula>
    </cfRule>
    <cfRule type="cellIs" dxfId="210" priority="122" operator="equal">
      <formula>"NA"</formula>
    </cfRule>
    <cfRule type="cellIs" dxfId="209" priority="123" operator="equal">
      <formula>"AP"</formula>
    </cfRule>
    <cfRule type="cellIs" dxfId="208" priority="124" operator="equal">
      <formula>"NC"</formula>
    </cfRule>
  </conditionalFormatting>
  <conditionalFormatting sqref="I24">
    <cfRule type="cellIs" dxfId="207" priority="117" operator="equal">
      <formula>"AG"</formula>
    </cfRule>
    <cfRule type="cellIs" dxfId="206" priority="118" operator="equal">
      <formula>"NA"</formula>
    </cfRule>
    <cfRule type="cellIs" dxfId="205" priority="119" operator="equal">
      <formula>"AP"</formula>
    </cfRule>
    <cfRule type="cellIs" dxfId="204" priority="120" operator="equal">
      <formula>"NC"</formula>
    </cfRule>
  </conditionalFormatting>
  <conditionalFormatting sqref="K24">
    <cfRule type="cellIs" dxfId="203" priority="113" operator="equal">
      <formula>"AG"</formula>
    </cfRule>
    <cfRule type="cellIs" dxfId="202" priority="114" operator="equal">
      <formula>"NA"</formula>
    </cfRule>
    <cfRule type="cellIs" dxfId="201" priority="115" operator="equal">
      <formula>"AP"</formula>
    </cfRule>
    <cfRule type="cellIs" dxfId="200" priority="116" operator="equal">
      <formula>"NC"</formula>
    </cfRule>
  </conditionalFormatting>
  <conditionalFormatting sqref="M24">
    <cfRule type="cellIs" dxfId="199" priority="109" operator="equal">
      <formula>"AG"</formula>
    </cfRule>
    <cfRule type="cellIs" dxfId="198" priority="110" operator="equal">
      <formula>"NA"</formula>
    </cfRule>
    <cfRule type="cellIs" dxfId="197" priority="111" operator="equal">
      <formula>"AP"</formula>
    </cfRule>
    <cfRule type="cellIs" dxfId="196" priority="112" operator="equal">
      <formula>"NC"</formula>
    </cfRule>
  </conditionalFormatting>
  <conditionalFormatting sqref="G25 Q25">
    <cfRule type="cellIs" dxfId="195" priority="105" operator="equal">
      <formula>"G"</formula>
    </cfRule>
    <cfRule type="cellIs" dxfId="194" priority="106" operator="equal">
      <formula>"R"</formula>
    </cfRule>
    <cfRule type="cellIs" dxfId="193" priority="107" operator="equal">
      <formula>"A"</formula>
    </cfRule>
    <cfRule type="cellIs" dxfId="192" priority="108" operator="equal">
      <formula>"B"</formula>
    </cfRule>
  </conditionalFormatting>
  <conditionalFormatting sqref="O25">
    <cfRule type="cellIs" dxfId="191" priority="101" operator="equal">
      <formula>"AG"</formula>
    </cfRule>
    <cfRule type="cellIs" dxfId="190" priority="102" operator="equal">
      <formula>"NA"</formula>
    </cfRule>
    <cfRule type="cellIs" dxfId="189" priority="103" operator="equal">
      <formula>"AP"</formula>
    </cfRule>
    <cfRule type="cellIs" dxfId="188" priority="104" operator="equal">
      <formula>"NC"</formula>
    </cfRule>
  </conditionalFormatting>
  <conditionalFormatting sqref="I25">
    <cfRule type="cellIs" dxfId="187" priority="97" operator="equal">
      <formula>"AG"</formula>
    </cfRule>
    <cfRule type="cellIs" dxfId="186" priority="98" operator="equal">
      <formula>"NA"</formula>
    </cfRule>
    <cfRule type="cellIs" dxfId="185" priority="99" operator="equal">
      <formula>"AP"</formula>
    </cfRule>
    <cfRule type="cellIs" dxfId="184" priority="100" operator="equal">
      <formula>"NC"</formula>
    </cfRule>
  </conditionalFormatting>
  <conditionalFormatting sqref="K25">
    <cfRule type="cellIs" dxfId="183" priority="93" operator="equal">
      <formula>"AG"</formula>
    </cfRule>
    <cfRule type="cellIs" dxfId="182" priority="94" operator="equal">
      <formula>"NA"</formula>
    </cfRule>
    <cfRule type="cellIs" dxfId="181" priority="95" operator="equal">
      <formula>"AP"</formula>
    </cfRule>
    <cfRule type="cellIs" dxfId="180" priority="96" operator="equal">
      <formula>"NC"</formula>
    </cfRule>
  </conditionalFormatting>
  <conditionalFormatting sqref="M25">
    <cfRule type="cellIs" dxfId="179" priority="89" operator="equal">
      <formula>"AG"</formula>
    </cfRule>
    <cfRule type="cellIs" dxfId="178" priority="90" operator="equal">
      <formula>"NA"</formula>
    </cfRule>
    <cfRule type="cellIs" dxfId="177" priority="91" operator="equal">
      <formula>"AP"</formula>
    </cfRule>
    <cfRule type="cellIs" dxfId="176" priority="92" operator="equal">
      <formula>"NC"</formula>
    </cfRule>
  </conditionalFormatting>
  <conditionalFormatting sqref="Q27 G27">
    <cfRule type="cellIs" dxfId="175" priority="85" operator="equal">
      <formula>"G"</formula>
    </cfRule>
    <cfRule type="cellIs" dxfId="174" priority="86" operator="equal">
      <formula>"R"</formula>
    </cfRule>
    <cfRule type="cellIs" dxfId="173" priority="87" operator="equal">
      <formula>"A"</formula>
    </cfRule>
    <cfRule type="cellIs" dxfId="172" priority="88" operator="equal">
      <formula>"B"</formula>
    </cfRule>
  </conditionalFormatting>
  <conditionalFormatting sqref="M27 K27 I27 O27">
    <cfRule type="cellIs" dxfId="171" priority="81" operator="equal">
      <formula>"AG"</formula>
    </cfRule>
    <cfRule type="cellIs" dxfId="170" priority="82" operator="equal">
      <formula>"NA"</formula>
    </cfRule>
    <cfRule type="cellIs" dxfId="169" priority="83" operator="equal">
      <formula>"AP"</formula>
    </cfRule>
    <cfRule type="cellIs" dxfId="168" priority="84" operator="equal">
      <formula>"NC"</formula>
    </cfRule>
  </conditionalFormatting>
  <conditionalFormatting sqref="Q26 G26">
    <cfRule type="cellIs" dxfId="167" priority="77" operator="equal">
      <formula>"G"</formula>
    </cfRule>
    <cfRule type="cellIs" dxfId="166" priority="78" operator="equal">
      <formula>"R"</formula>
    </cfRule>
    <cfRule type="cellIs" dxfId="165" priority="79" operator="equal">
      <formula>"A"</formula>
    </cfRule>
    <cfRule type="cellIs" dxfId="164" priority="80" operator="equal">
      <formula>"B"</formula>
    </cfRule>
  </conditionalFormatting>
  <conditionalFormatting sqref="M26 K26 I26 O26">
    <cfRule type="cellIs" dxfId="163" priority="73" operator="equal">
      <formula>"AG"</formula>
    </cfRule>
    <cfRule type="cellIs" dxfId="162" priority="74" operator="equal">
      <formula>"NA"</formula>
    </cfRule>
    <cfRule type="cellIs" dxfId="161" priority="75" operator="equal">
      <formula>"AP"</formula>
    </cfRule>
    <cfRule type="cellIs" dxfId="160" priority="76" operator="equal">
      <formula>"NC"</formula>
    </cfRule>
  </conditionalFormatting>
  <conditionalFormatting sqref="F20">
    <cfRule type="cellIs" dxfId="159" priority="69" operator="equal">
      <formula>"G"</formula>
    </cfRule>
    <cfRule type="cellIs" dxfId="158" priority="70" operator="equal">
      <formula>"R"</formula>
    </cfRule>
    <cfRule type="cellIs" dxfId="157" priority="71" operator="equal">
      <formula>"A"</formula>
    </cfRule>
    <cfRule type="cellIs" dxfId="156" priority="72" operator="equal">
      <formula>"B"</formula>
    </cfRule>
  </conditionalFormatting>
  <conditionalFormatting sqref="N20">
    <cfRule type="cellIs" dxfId="155" priority="65" operator="equal">
      <formula>"AG"</formula>
    </cfRule>
    <cfRule type="cellIs" dxfId="154" priority="66" operator="equal">
      <formula>"NA"</formula>
    </cfRule>
    <cfRule type="cellIs" dxfId="153" priority="67" operator="equal">
      <formula>"AP"</formula>
    </cfRule>
    <cfRule type="cellIs" dxfId="152" priority="68" operator="equal">
      <formula>"NC"</formula>
    </cfRule>
  </conditionalFormatting>
  <conditionalFormatting sqref="H20">
    <cfRule type="cellIs" dxfId="151" priority="61" operator="equal">
      <formula>"AG"</formula>
    </cfRule>
    <cfRule type="cellIs" dxfId="150" priority="62" operator="equal">
      <formula>"NA"</formula>
    </cfRule>
    <cfRule type="cellIs" dxfId="149" priority="63" operator="equal">
      <formula>"AP"</formula>
    </cfRule>
    <cfRule type="cellIs" dxfId="148" priority="64" operator="equal">
      <formula>"NC"</formula>
    </cfRule>
  </conditionalFormatting>
  <conditionalFormatting sqref="J20">
    <cfRule type="cellIs" dxfId="147" priority="57" operator="equal">
      <formula>"AG"</formula>
    </cfRule>
    <cfRule type="cellIs" dxfId="146" priority="58" operator="equal">
      <formula>"NA"</formula>
    </cfRule>
    <cfRule type="cellIs" dxfId="145" priority="59" operator="equal">
      <formula>"AP"</formula>
    </cfRule>
    <cfRule type="cellIs" dxfId="144" priority="60" operator="equal">
      <formula>"NC"</formula>
    </cfRule>
  </conditionalFormatting>
  <conditionalFormatting sqref="L20">
    <cfRule type="cellIs" dxfId="143" priority="53" operator="equal">
      <formula>"AG"</formula>
    </cfRule>
    <cfRule type="cellIs" dxfId="142" priority="54" operator="equal">
      <formula>"NA"</formula>
    </cfRule>
    <cfRule type="cellIs" dxfId="141" priority="55" operator="equal">
      <formula>"AP"</formula>
    </cfRule>
    <cfRule type="cellIs" dxfId="140" priority="56" operator="equal">
      <formula>"NC"</formula>
    </cfRule>
  </conditionalFormatting>
  <conditionalFormatting sqref="P20">
    <cfRule type="cellIs" dxfId="139" priority="49" operator="equal">
      <formula>"G"</formula>
    </cfRule>
    <cfRule type="cellIs" dxfId="138" priority="50" operator="equal">
      <formula>"R"</formula>
    </cfRule>
    <cfRule type="cellIs" dxfId="137" priority="51" operator="equal">
      <formula>"A"</formula>
    </cfRule>
    <cfRule type="cellIs" dxfId="136" priority="52" operator="equal">
      <formula>"B"</formula>
    </cfRule>
  </conditionalFormatting>
  <conditionalFormatting sqref="F22">
    <cfRule type="cellIs" dxfId="135" priority="45" operator="equal">
      <formula>"G"</formula>
    </cfRule>
    <cfRule type="cellIs" dxfId="134" priority="46" operator="equal">
      <formula>"R"</formula>
    </cfRule>
    <cfRule type="cellIs" dxfId="133" priority="47" operator="equal">
      <formula>"A"</formula>
    </cfRule>
    <cfRule type="cellIs" dxfId="132" priority="48" operator="equal">
      <formula>"B"</formula>
    </cfRule>
  </conditionalFormatting>
  <conditionalFormatting sqref="N22">
    <cfRule type="cellIs" dxfId="131" priority="41" operator="equal">
      <formula>"AG"</formula>
    </cfRule>
    <cfRule type="cellIs" dxfId="130" priority="42" operator="equal">
      <formula>"NA"</formula>
    </cfRule>
    <cfRule type="cellIs" dxfId="129" priority="43" operator="equal">
      <formula>"AP"</formula>
    </cfRule>
    <cfRule type="cellIs" dxfId="128" priority="44" operator="equal">
      <formula>"NC"</formula>
    </cfRule>
  </conditionalFormatting>
  <conditionalFormatting sqref="H22">
    <cfRule type="cellIs" dxfId="127" priority="37" operator="equal">
      <formula>"AG"</formula>
    </cfRule>
    <cfRule type="cellIs" dxfId="126" priority="38" operator="equal">
      <formula>"NA"</formula>
    </cfRule>
    <cfRule type="cellIs" dxfId="125" priority="39" operator="equal">
      <formula>"AP"</formula>
    </cfRule>
    <cfRule type="cellIs" dxfId="124" priority="40" operator="equal">
      <formula>"NC"</formula>
    </cfRule>
  </conditionalFormatting>
  <conditionalFormatting sqref="J22">
    <cfRule type="cellIs" dxfId="123" priority="33" operator="equal">
      <formula>"AG"</formula>
    </cfRule>
    <cfRule type="cellIs" dxfId="122" priority="34" operator="equal">
      <formula>"NA"</formula>
    </cfRule>
    <cfRule type="cellIs" dxfId="121" priority="35" operator="equal">
      <formula>"AP"</formula>
    </cfRule>
    <cfRule type="cellIs" dxfId="120" priority="36" operator="equal">
      <formula>"NC"</formula>
    </cfRule>
  </conditionalFormatting>
  <conditionalFormatting sqref="L22">
    <cfRule type="cellIs" dxfId="119" priority="29" operator="equal">
      <formula>"AG"</formula>
    </cfRule>
    <cfRule type="cellIs" dxfId="118" priority="30" operator="equal">
      <formula>"NA"</formula>
    </cfRule>
    <cfRule type="cellIs" dxfId="117" priority="31" operator="equal">
      <formula>"AP"</formula>
    </cfRule>
    <cfRule type="cellIs" dxfId="116" priority="32" operator="equal">
      <formula>"NC"</formula>
    </cfRule>
  </conditionalFormatting>
  <conditionalFormatting sqref="P22">
    <cfRule type="cellIs" dxfId="115" priority="25" operator="equal">
      <formula>"G"</formula>
    </cfRule>
    <cfRule type="cellIs" dxfId="114" priority="26" operator="equal">
      <formula>"R"</formula>
    </cfRule>
    <cfRule type="cellIs" dxfId="113" priority="27" operator="equal">
      <formula>"A"</formula>
    </cfRule>
    <cfRule type="cellIs" dxfId="112" priority="28" operator="equal">
      <formula>"B"</formula>
    </cfRule>
  </conditionalFormatting>
  <conditionalFormatting sqref="F30">
    <cfRule type="cellIs" dxfId="111" priority="21" operator="equal">
      <formula>"G"</formula>
    </cfRule>
    <cfRule type="cellIs" dxfId="110" priority="22" operator="equal">
      <formula>"R"</formula>
    </cfRule>
    <cfRule type="cellIs" dxfId="109" priority="23" operator="equal">
      <formula>"A"</formula>
    </cfRule>
    <cfRule type="cellIs" dxfId="108" priority="24" operator="equal">
      <formula>"B"</formula>
    </cfRule>
  </conditionalFormatting>
  <conditionalFormatting sqref="N30">
    <cfRule type="cellIs" dxfId="107" priority="17" operator="equal">
      <formula>"AG"</formula>
    </cfRule>
    <cfRule type="cellIs" dxfId="106" priority="18" operator="equal">
      <formula>"NA"</formula>
    </cfRule>
    <cfRule type="cellIs" dxfId="105" priority="19" operator="equal">
      <formula>"AP"</formula>
    </cfRule>
    <cfRule type="cellIs" dxfId="104" priority="20" operator="equal">
      <formula>"NC"</formula>
    </cfRule>
  </conditionalFormatting>
  <conditionalFormatting sqref="H30">
    <cfRule type="cellIs" dxfId="103" priority="13" operator="equal">
      <formula>"AG"</formula>
    </cfRule>
    <cfRule type="cellIs" dxfId="102" priority="14" operator="equal">
      <formula>"NA"</formula>
    </cfRule>
    <cfRule type="cellIs" dxfId="101" priority="15" operator="equal">
      <formula>"AP"</formula>
    </cfRule>
    <cfRule type="cellIs" dxfId="100" priority="16" operator="equal">
      <formula>"NC"</formula>
    </cfRule>
  </conditionalFormatting>
  <conditionalFormatting sqref="J30">
    <cfRule type="cellIs" dxfId="99" priority="9" operator="equal">
      <formula>"AG"</formula>
    </cfRule>
    <cfRule type="cellIs" dxfId="98" priority="10" operator="equal">
      <formula>"NA"</formula>
    </cfRule>
    <cfRule type="cellIs" dxfId="97" priority="11" operator="equal">
      <formula>"AP"</formula>
    </cfRule>
    <cfRule type="cellIs" dxfId="96" priority="12" operator="equal">
      <formula>"NC"</formula>
    </cfRule>
  </conditionalFormatting>
  <conditionalFormatting sqref="L30">
    <cfRule type="cellIs" dxfId="95" priority="5" operator="equal">
      <formula>"AG"</formula>
    </cfRule>
    <cfRule type="cellIs" dxfId="94" priority="6" operator="equal">
      <formula>"NA"</formula>
    </cfRule>
    <cfRule type="cellIs" dxfId="93" priority="7" operator="equal">
      <formula>"AP"</formula>
    </cfRule>
    <cfRule type="cellIs" dxfId="92" priority="8" operator="equal">
      <formula>"NC"</formula>
    </cfRule>
  </conditionalFormatting>
  <conditionalFormatting sqref="P30">
    <cfRule type="cellIs" dxfId="91" priority="1" operator="equal">
      <formula>"G"</formula>
    </cfRule>
    <cfRule type="cellIs" dxfId="90" priority="2" operator="equal">
      <formula>"R"</formula>
    </cfRule>
    <cfRule type="cellIs" dxfId="89" priority="3" operator="equal">
      <formula>"A"</formula>
    </cfRule>
    <cfRule type="cellIs" dxfId="88"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xr:uid="{44B68356-353D-4682-B104-0443D87F3A1A}">
      <formula1>Status2</formula1>
    </dataValidation>
    <dataValidation type="list" allowBlank="1" showInputMessage="1" showErrorMessage="1" sqref="N28 N32 H28 H32 J28 J32 L28 L32 P5:P11 F5:F11 F13:F14 P13:P14 Q15 G15 P16:P18 F16:F18 P22 G23:G27 Q19 G19 P20 F20 G21 Q21 Q23:Q27 F22 F28:F32 P28:P32" xr:uid="{AA45EAFF-64CF-4B34-9842-872722EE860A}">
      <formula1>BRAG</formula1>
    </dataValidation>
    <dataValidation type="list" allowBlank="1" showInputMessage="1" showErrorMessage="1" sqref="B5:B31"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E601-AF1C-4CEC-9639-A0FFD51D1722}">
  <sheetPr>
    <pageSetUpPr fitToPage="1"/>
  </sheetPr>
  <dimension ref="A1:Q30"/>
  <sheetViews>
    <sheetView zoomScale="60" zoomScaleNormal="60" workbookViewId="0">
      <pane ySplit="3" topLeftCell="A4" activePane="bottomLeft" state="frozen"/>
      <selection pane="bottomLeft" activeCell="C12" sqref="C12"/>
    </sheetView>
  </sheetViews>
  <sheetFormatPr defaultRowHeight="14.5" x14ac:dyDescent="0.35"/>
  <cols>
    <col min="1" max="1" width="14.26953125" style="1" customWidth="1"/>
    <col min="2" max="2" width="20.7265625" style="1" customWidth="1"/>
    <col min="3" max="4" width="57" style="1" customWidth="1"/>
    <col min="5" max="5" width="69.7265625" style="1" customWidth="1"/>
    <col min="6" max="6" width="91" style="1" customWidth="1"/>
    <col min="7" max="7" width="15.08984375" style="11" customWidth="1"/>
    <col min="8" max="8" width="30.08984375" style="1" customWidth="1"/>
    <col min="9" max="9" width="11.6328125" style="11" customWidth="1"/>
    <col min="10" max="10" width="58.08984375" customWidth="1"/>
    <col min="11" max="11" width="11.6328125" customWidth="1"/>
    <col min="12" max="12" width="57.7265625" customWidth="1"/>
    <col min="13" max="13" width="11.6328125" customWidth="1"/>
    <col min="14" max="14" width="57.7265625" customWidth="1"/>
    <col min="15" max="15" width="11.6328125" customWidth="1"/>
    <col min="16" max="16" width="57.7265625" customWidth="1"/>
    <col min="17" max="17" width="20.81640625" customWidth="1"/>
  </cols>
  <sheetData>
    <row r="1" spans="1:17" ht="26" x14ac:dyDescent="0.35">
      <c r="A1" s="130" t="s">
        <v>385</v>
      </c>
      <c r="B1" s="2"/>
      <c r="C1" s="2"/>
      <c r="D1" s="2"/>
      <c r="I1" s="223" t="s">
        <v>256</v>
      </c>
      <c r="J1" s="224"/>
      <c r="K1" s="227" t="s">
        <v>257</v>
      </c>
      <c r="L1" s="228"/>
      <c r="M1" s="231" t="s">
        <v>258</v>
      </c>
      <c r="N1" s="232"/>
      <c r="O1" s="235" t="s">
        <v>255</v>
      </c>
      <c r="P1" s="236"/>
    </row>
    <row r="2" spans="1:17" ht="15" thickBot="1" x14ac:dyDescent="0.4">
      <c r="A2" s="1" t="str">
        <f>+Master!A2</f>
        <v>v8 (03.07.19)</v>
      </c>
      <c r="I2" s="225"/>
      <c r="J2" s="226"/>
      <c r="K2" s="229"/>
      <c r="L2" s="230"/>
      <c r="M2" s="233"/>
      <c r="N2" s="234"/>
      <c r="O2" s="237"/>
      <c r="P2" s="238"/>
    </row>
    <row r="3" spans="1:17" ht="29.5" thickTop="1" x14ac:dyDescent="0.3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101.5" x14ac:dyDescent="0.3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2.5" x14ac:dyDescent="0.3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3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2.5" x14ac:dyDescent="0.35">
      <c r="A7" s="79" t="s">
        <v>104</v>
      </c>
      <c r="B7" s="80" t="s">
        <v>229</v>
      </c>
      <c r="C7" s="80" t="s">
        <v>166</v>
      </c>
      <c r="D7" s="80" t="s">
        <v>229</v>
      </c>
      <c r="E7" s="80" t="s">
        <v>209</v>
      </c>
      <c r="F7" s="81" t="s">
        <v>147</v>
      </c>
      <c r="G7" s="82" t="s">
        <v>243</v>
      </c>
      <c r="H7" s="83" t="s">
        <v>254</v>
      </c>
      <c r="I7" s="84" t="s">
        <v>352</v>
      </c>
      <c r="J7" s="145" t="s">
        <v>337</v>
      </c>
      <c r="K7" s="84"/>
      <c r="L7" s="146"/>
      <c r="M7" s="84"/>
      <c r="N7" s="146"/>
      <c r="O7" s="84" t="s">
        <v>268</v>
      </c>
      <c r="P7" s="147" t="s">
        <v>297</v>
      </c>
      <c r="Q7" s="117" t="s">
        <v>242</v>
      </c>
    </row>
    <row r="8" spans="1:17" ht="72.5" x14ac:dyDescent="0.3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72.5" x14ac:dyDescent="0.3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59.5" x14ac:dyDescent="0.3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3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3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3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3.5" x14ac:dyDescent="0.3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3.5" x14ac:dyDescent="0.3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3.5" x14ac:dyDescent="0.3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3.5" x14ac:dyDescent="0.3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3.5" x14ac:dyDescent="0.3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3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3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3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3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35"/>
    <row r="24" spans="1:17" ht="21" customHeight="1" x14ac:dyDescent="0.35"/>
    <row r="25" spans="1:17" ht="21" customHeight="1" x14ac:dyDescent="0.35"/>
    <row r="26" spans="1:17" s="1" customFormat="1" ht="21" customHeight="1" x14ac:dyDescent="0.35">
      <c r="G26" s="11"/>
      <c r="I26" s="11"/>
      <c r="J26"/>
      <c r="K26"/>
      <c r="L26"/>
      <c r="M26"/>
      <c r="N26"/>
      <c r="O26"/>
      <c r="P26"/>
      <c r="Q26"/>
    </row>
    <row r="27" spans="1:17" s="1" customFormat="1" ht="21" customHeight="1" x14ac:dyDescent="0.35">
      <c r="G27" s="11"/>
      <c r="I27" s="11"/>
      <c r="J27"/>
      <c r="K27"/>
      <c r="L27"/>
      <c r="M27"/>
      <c r="N27"/>
      <c r="O27"/>
      <c r="P27"/>
      <c r="Q27"/>
    </row>
    <row r="28" spans="1:17" s="1" customFormat="1" ht="21" customHeight="1" x14ac:dyDescent="0.35">
      <c r="G28" s="11"/>
      <c r="I28" s="11"/>
      <c r="J28"/>
      <c r="K28"/>
      <c r="L28"/>
      <c r="M28"/>
      <c r="N28"/>
      <c r="O28"/>
      <c r="P28"/>
      <c r="Q28"/>
    </row>
    <row r="29" spans="1:17" s="1" customFormat="1" ht="21" customHeight="1" x14ac:dyDescent="0.35">
      <c r="G29" s="11"/>
      <c r="I29" s="11"/>
      <c r="J29"/>
      <c r="K29"/>
      <c r="L29"/>
      <c r="M29"/>
      <c r="N29"/>
      <c r="O29"/>
      <c r="P29"/>
      <c r="Q29"/>
    </row>
    <row r="30" spans="1:17" s="1" customFormat="1" ht="21" customHeight="1" x14ac:dyDescent="0.35">
      <c r="G30" s="11"/>
      <c r="I30" s="11"/>
      <c r="J30"/>
      <c r="K30"/>
      <c r="L30"/>
      <c r="M30"/>
      <c r="N30"/>
      <c r="O30"/>
      <c r="P30"/>
      <c r="Q30"/>
    </row>
  </sheetData>
  <autoFilter ref="A3:J22" xr:uid="{00000000-0009-0000-0000-000000000000}"/>
  <mergeCells count="4">
    <mergeCell ref="I1:J2"/>
    <mergeCell ref="K1:L2"/>
    <mergeCell ref="M1:N2"/>
    <mergeCell ref="O1:P2"/>
  </mergeCells>
  <conditionalFormatting sqref="Q21:Q22 G21:G22 Q14:Q19 G14:G19 G4:G10 Q4:Q10">
    <cfRule type="cellIs" dxfId="87" priority="149" operator="equal">
      <formula>"G"</formula>
    </cfRule>
    <cfRule type="cellIs" dxfId="86" priority="150" operator="equal">
      <formula>"R"</formula>
    </cfRule>
    <cfRule type="cellIs" dxfId="85" priority="151" operator="equal">
      <formula>"A"</formula>
    </cfRule>
    <cfRule type="cellIs" dxfId="84" priority="152" operator="equal">
      <formula>"B"</formula>
    </cfRule>
  </conditionalFormatting>
  <conditionalFormatting sqref="M21:M22 K21:K22 I21:I22 O21:O22 M14:M19 K14:K19 I14:I19 O14:O19 O4:O10 I4:I10 K4:K10 M4:M10">
    <cfRule type="cellIs" dxfId="83" priority="145" operator="equal">
      <formula>"AG"</formula>
    </cfRule>
    <cfRule type="cellIs" dxfId="82" priority="146" operator="equal">
      <formula>"NA"</formula>
    </cfRule>
    <cfRule type="cellIs" dxfId="81" priority="147" operator="equal">
      <formula>"AP"</formula>
    </cfRule>
    <cfRule type="cellIs" dxfId="80" priority="148" operator="equal">
      <formula>"NC"</formula>
    </cfRule>
  </conditionalFormatting>
  <conditionalFormatting sqref="Q20">
    <cfRule type="cellIs" dxfId="79" priority="9" operator="equal">
      <formula>"G"</formula>
    </cfRule>
    <cfRule type="cellIs" dxfId="78" priority="10" operator="equal">
      <formula>"R"</formula>
    </cfRule>
    <cfRule type="cellIs" dxfId="77" priority="11" operator="equal">
      <formula>"A"</formula>
    </cfRule>
    <cfRule type="cellIs" dxfId="76" priority="12" operator="equal">
      <formula>"B"</formula>
    </cfRule>
  </conditionalFormatting>
  <conditionalFormatting sqref="G20">
    <cfRule type="cellIs" dxfId="75" priority="29" operator="equal">
      <formula>"G"</formula>
    </cfRule>
    <cfRule type="cellIs" dxfId="74" priority="30" operator="equal">
      <formula>"R"</formula>
    </cfRule>
    <cfRule type="cellIs" dxfId="73" priority="31" operator="equal">
      <formula>"A"</formula>
    </cfRule>
    <cfRule type="cellIs" dxfId="72" priority="32" operator="equal">
      <formula>"B"</formula>
    </cfRule>
  </conditionalFormatting>
  <conditionalFormatting sqref="O20">
    <cfRule type="cellIs" dxfId="71" priority="25" operator="equal">
      <formula>"AG"</formula>
    </cfRule>
    <cfRule type="cellIs" dxfId="70" priority="26" operator="equal">
      <formula>"NA"</formula>
    </cfRule>
    <cfRule type="cellIs" dxfId="69" priority="27" operator="equal">
      <formula>"AP"</formula>
    </cfRule>
    <cfRule type="cellIs" dxfId="68" priority="28" operator="equal">
      <formula>"NC"</formula>
    </cfRule>
  </conditionalFormatting>
  <conditionalFormatting sqref="I20">
    <cfRule type="cellIs" dxfId="67" priority="21" operator="equal">
      <formula>"AG"</formula>
    </cfRule>
    <cfRule type="cellIs" dxfId="66" priority="22" operator="equal">
      <formula>"NA"</formula>
    </cfRule>
    <cfRule type="cellIs" dxfId="65" priority="23" operator="equal">
      <formula>"AP"</formula>
    </cfRule>
    <cfRule type="cellIs" dxfId="64" priority="24" operator="equal">
      <formula>"NC"</formula>
    </cfRule>
  </conditionalFormatting>
  <conditionalFormatting sqref="K20">
    <cfRule type="cellIs" dxfId="63" priority="17" operator="equal">
      <formula>"AG"</formula>
    </cfRule>
    <cfRule type="cellIs" dxfId="62" priority="18" operator="equal">
      <formula>"NA"</formula>
    </cfRule>
    <cfRule type="cellIs" dxfId="61" priority="19" operator="equal">
      <formula>"AP"</formula>
    </cfRule>
    <cfRule type="cellIs" dxfId="60" priority="20" operator="equal">
      <formula>"NC"</formula>
    </cfRule>
  </conditionalFormatting>
  <conditionalFormatting sqref="M20">
    <cfRule type="cellIs" dxfId="59" priority="13" operator="equal">
      <formula>"AG"</formula>
    </cfRule>
    <cfRule type="cellIs" dxfId="58" priority="14" operator="equal">
      <formula>"NA"</formula>
    </cfRule>
    <cfRule type="cellIs" dxfId="57" priority="15" operator="equal">
      <formula>"AP"</formula>
    </cfRule>
    <cfRule type="cellIs" dxfId="56" priority="16" operator="equal">
      <formula>"NC"</formula>
    </cfRule>
  </conditionalFormatting>
  <conditionalFormatting sqref="O11:O13 I11:I13 K11:K13 M11:M13">
    <cfRule type="cellIs" dxfId="55" priority="5" operator="equal">
      <formula>"AG"</formula>
    </cfRule>
    <cfRule type="cellIs" dxfId="54" priority="6" operator="equal">
      <formula>"NA"</formula>
    </cfRule>
    <cfRule type="cellIs" dxfId="53" priority="7" operator="equal">
      <formula>"AP"</formula>
    </cfRule>
    <cfRule type="cellIs" dxfId="52" priority="8" operator="equal">
      <formula>"NC"</formula>
    </cfRule>
  </conditionalFormatting>
  <conditionalFormatting sqref="G11:G13">
    <cfRule type="cellIs" dxfId="51" priority="1" operator="equal">
      <formula>"G"</formula>
    </cfRule>
    <cfRule type="cellIs" dxfId="50" priority="2" operator="equal">
      <formula>"R"</formula>
    </cfRule>
    <cfRule type="cellIs" dxfId="49" priority="3" operator="equal">
      <formula>"A"</formula>
    </cfRule>
    <cfRule type="cellIs" dxfId="48" priority="4" operator="equal">
      <formula>"B"</formula>
    </cfRule>
  </conditionalFormatting>
  <dataValidations count="3">
    <dataValidation type="list" allowBlank="1" showInputMessage="1" showErrorMessage="1" sqref="Q14:Q22 Q4:Q10 G4:G22" xr:uid="{2520BD06-B58C-4942-AEA6-FC9763DBB755}">
      <formula1>BRAG</formula1>
    </dataValidation>
    <dataValidation type="list" allowBlank="1" showInputMessage="1" showErrorMessage="1" sqref="B4:B22" xr:uid="{20E636CE-E57E-4C37-B399-40D7CA3FCCAC}">
      <formula1>Category</formula1>
    </dataValidation>
    <dataValidation type="list" allowBlank="1" showInputMessage="1" showErrorMessage="1" sqref="M4:M22 I4:I22 K4:K22 O4:O22" xr:uid="{F0A95038-4F99-41D4-A9FE-ABA4CDA9F1C6}">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X35"/>
  <sheetViews>
    <sheetView zoomScale="60" zoomScaleNormal="60" workbookViewId="0">
      <pane ySplit="3" topLeftCell="A4" activePane="bottomLeft" state="frozen"/>
      <selection pane="bottomLeft" activeCell="A2" sqref="A2"/>
    </sheetView>
  </sheetViews>
  <sheetFormatPr defaultRowHeight="14.5" x14ac:dyDescent="0.35"/>
  <cols>
    <col min="1" max="1" width="14.26953125" style="1" customWidth="1"/>
    <col min="2" max="2" width="34.54296875" style="1" customWidth="1"/>
    <col min="3" max="3" width="57" style="1" customWidth="1"/>
    <col min="4" max="4" width="69.7265625" style="1" customWidth="1"/>
    <col min="5" max="5" width="57" style="1" customWidth="1"/>
    <col min="6" max="6" width="20.81640625" customWidth="1"/>
    <col min="7" max="7" width="6.6328125" customWidth="1"/>
    <col min="8" max="8" width="11.6328125" style="11" customWidth="1"/>
    <col min="9" max="9" width="58.08984375" customWidth="1"/>
    <col min="10" max="10" width="11.6328125" customWidth="1"/>
    <col min="11" max="11" width="57.7265625" customWidth="1"/>
    <col min="12" max="12" width="11.6328125" customWidth="1"/>
    <col min="13" max="13" width="57.7265625" customWidth="1"/>
    <col min="14" max="14" width="11.6328125" customWidth="1"/>
    <col min="15" max="15" width="57.7265625" customWidth="1"/>
    <col min="24" max="24" width="43.08984375" customWidth="1"/>
  </cols>
  <sheetData>
    <row r="1" spans="1:24" ht="26" x14ac:dyDescent="0.35">
      <c r="A1" s="130" t="s">
        <v>385</v>
      </c>
      <c r="B1" s="2"/>
      <c r="C1" s="2"/>
      <c r="E1" s="2"/>
      <c r="H1" s="223" t="s">
        <v>256</v>
      </c>
      <c r="I1" s="224"/>
      <c r="J1" s="227" t="s">
        <v>257</v>
      </c>
      <c r="K1" s="228"/>
      <c r="L1" s="231" t="s">
        <v>258</v>
      </c>
      <c r="M1" s="232"/>
      <c r="N1" s="235" t="s">
        <v>255</v>
      </c>
      <c r="O1" s="236"/>
    </row>
    <row r="2" spans="1:24" ht="15" thickBot="1" x14ac:dyDescent="0.4">
      <c r="A2" s="1" t="str">
        <f>+Master!A2</f>
        <v>v8 (03.07.19)</v>
      </c>
      <c r="H2" s="225"/>
      <c r="I2" s="226"/>
      <c r="J2" s="229"/>
      <c r="K2" s="230"/>
      <c r="L2" s="233"/>
      <c r="M2" s="234"/>
      <c r="N2" s="237"/>
      <c r="O2" s="238"/>
    </row>
    <row r="3" spans="1:24" ht="29.5" thickTop="1" x14ac:dyDescent="0.35">
      <c r="A3" s="90" t="s">
        <v>0</v>
      </c>
      <c r="B3" s="91" t="s">
        <v>221</v>
      </c>
      <c r="C3" s="91" t="s">
        <v>156</v>
      </c>
      <c r="D3" s="92" t="s">
        <v>155</v>
      </c>
      <c r="E3" s="91" t="s">
        <v>412</v>
      </c>
      <c r="F3" s="110" t="s">
        <v>414</v>
      </c>
      <c r="G3" s="149"/>
      <c r="H3" s="96" t="s">
        <v>224</v>
      </c>
      <c r="I3" s="97" t="s">
        <v>223</v>
      </c>
      <c r="J3" s="96" t="s">
        <v>224</v>
      </c>
      <c r="K3" s="97" t="s">
        <v>223</v>
      </c>
      <c r="L3" s="96" t="s">
        <v>224</v>
      </c>
      <c r="M3" s="97" t="s">
        <v>223</v>
      </c>
      <c r="N3" s="96" t="s">
        <v>224</v>
      </c>
      <c r="O3" s="97" t="s">
        <v>223</v>
      </c>
      <c r="Q3" s="201" t="s">
        <v>256</v>
      </c>
      <c r="R3" s="202" t="s">
        <v>257</v>
      </c>
      <c r="S3" s="202" t="s">
        <v>258</v>
      </c>
      <c r="T3" s="203" t="s">
        <v>431</v>
      </c>
      <c r="U3" s="199" t="s">
        <v>432</v>
      </c>
      <c r="V3" s="200" t="s">
        <v>433</v>
      </c>
      <c r="X3" s="216" t="s">
        <v>458</v>
      </c>
    </row>
    <row r="4" spans="1:24" ht="150" customHeight="1" x14ac:dyDescent="0.35">
      <c r="A4" s="39" t="s">
        <v>407</v>
      </c>
      <c r="B4" s="6" t="s">
        <v>398</v>
      </c>
      <c r="C4" s="6" t="s">
        <v>409</v>
      </c>
      <c r="D4" s="142" t="s">
        <v>408</v>
      </c>
      <c r="E4" s="6" t="s">
        <v>413</v>
      </c>
      <c r="F4" s="114" t="s">
        <v>242</v>
      </c>
      <c r="G4" s="150"/>
      <c r="H4" s="17" t="s">
        <v>268</v>
      </c>
      <c r="I4" s="18" t="s">
        <v>314</v>
      </c>
      <c r="J4" s="17" t="s">
        <v>268</v>
      </c>
      <c r="K4" s="18" t="s">
        <v>363</v>
      </c>
      <c r="L4" s="17"/>
      <c r="M4" s="16"/>
      <c r="N4" s="17" t="s">
        <v>268</v>
      </c>
      <c r="O4" s="155" t="s">
        <v>275</v>
      </c>
      <c r="Q4" s="205">
        <f t="shared" ref="Q4:Q26" si="0">IF(H4="AG",2,IF(H4="AP",1,IF(H4="NA",-1,0)))</f>
        <v>1</v>
      </c>
      <c r="R4" s="206">
        <f t="shared" ref="R4:R26" si="1">IF(J4="AG",2,IF(J4="AP",1,IF(J4="NA",-1,0)))</f>
        <v>1</v>
      </c>
      <c r="S4" s="206">
        <f t="shared" ref="S4:S26" si="2">IF(L4="AG",2,IF(L4="AP",1,IF(L4="NA",-1,0)))</f>
        <v>0</v>
      </c>
      <c r="T4" s="207">
        <f t="shared" ref="T4:T26" si="3">IF(N4="AG",2,IF(N4="AP",1,IF(N4="NA",-1,0)))</f>
        <v>1</v>
      </c>
      <c r="U4" s="208">
        <f>SUM(Q4:T4)</f>
        <v>3</v>
      </c>
      <c r="V4" s="209">
        <f>_xlfn.MODE.SNGL(Q4:T4)</f>
        <v>1</v>
      </c>
      <c r="W4" s="204" t="s">
        <v>434</v>
      </c>
      <c r="X4" s="217" t="s">
        <v>437</v>
      </c>
    </row>
    <row r="5" spans="1:24" ht="115.9" customHeight="1" thickBot="1" x14ac:dyDescent="0.4">
      <c r="A5" s="38" t="s">
        <v>22</v>
      </c>
      <c r="B5" s="4" t="s">
        <v>398</v>
      </c>
      <c r="C5" s="4" t="s">
        <v>199</v>
      </c>
      <c r="D5" s="142" t="s">
        <v>404</v>
      </c>
      <c r="E5" s="4" t="s">
        <v>413</v>
      </c>
      <c r="F5" s="114" t="s">
        <v>244</v>
      </c>
      <c r="G5" s="150"/>
      <c r="H5" s="17" t="s">
        <v>352</v>
      </c>
      <c r="I5" s="18" t="s">
        <v>316</v>
      </c>
      <c r="J5" s="17" t="s">
        <v>270</v>
      </c>
      <c r="K5" s="18" t="s">
        <v>364</v>
      </c>
      <c r="L5" s="168" t="s">
        <v>270</v>
      </c>
      <c r="M5" s="169" t="s">
        <v>356</v>
      </c>
      <c r="N5" s="17" t="s">
        <v>268</v>
      </c>
      <c r="O5" s="155" t="s">
        <v>277</v>
      </c>
      <c r="Q5" s="205">
        <f t="shared" si="0"/>
        <v>0</v>
      </c>
      <c r="R5" s="206">
        <f t="shared" si="1"/>
        <v>-1</v>
      </c>
      <c r="S5" s="206">
        <f t="shared" si="2"/>
        <v>-1</v>
      </c>
      <c r="T5" s="207">
        <f t="shared" si="3"/>
        <v>1</v>
      </c>
      <c r="U5" s="210">
        <f t="shared" ref="U5:U26" si="4">SUM(Q5:T5)</f>
        <v>-1</v>
      </c>
      <c r="V5" s="209">
        <f t="shared" ref="V5:V26" si="5">_xlfn.MODE.SNGL(Q5:T5)</f>
        <v>-1</v>
      </c>
      <c r="W5" s="204" t="s">
        <v>434</v>
      </c>
      <c r="X5" s="218" t="s">
        <v>440</v>
      </c>
    </row>
    <row r="6" spans="1:24" ht="150.75" customHeight="1" x14ac:dyDescent="0.35">
      <c r="A6" s="38" t="s">
        <v>31</v>
      </c>
      <c r="B6" s="4" t="s">
        <v>398</v>
      </c>
      <c r="C6" s="4" t="s">
        <v>134</v>
      </c>
      <c r="D6" s="142" t="s">
        <v>396</v>
      </c>
      <c r="E6" s="4" t="s">
        <v>389</v>
      </c>
      <c r="F6" s="114" t="s">
        <v>244</v>
      </c>
      <c r="G6" s="150"/>
      <c r="H6" s="17" t="s">
        <v>352</v>
      </c>
      <c r="I6" s="18" t="s">
        <v>320</v>
      </c>
      <c r="J6" s="17" t="s">
        <v>266</v>
      </c>
      <c r="K6" s="18" t="s">
        <v>267</v>
      </c>
      <c r="L6" s="170" t="s">
        <v>268</v>
      </c>
      <c r="M6" s="171" t="s">
        <v>417</v>
      </c>
      <c r="N6" s="17" t="s">
        <v>268</v>
      </c>
      <c r="O6" s="155" t="s">
        <v>279</v>
      </c>
      <c r="Q6" s="205">
        <f t="shared" si="0"/>
        <v>0</v>
      </c>
      <c r="R6" s="206">
        <f t="shared" si="1"/>
        <v>2</v>
      </c>
      <c r="S6" s="206">
        <f t="shared" si="2"/>
        <v>1</v>
      </c>
      <c r="T6" s="207">
        <f t="shared" si="3"/>
        <v>1</v>
      </c>
      <c r="U6" s="208">
        <f t="shared" si="4"/>
        <v>4</v>
      </c>
      <c r="V6" s="209">
        <f t="shared" si="5"/>
        <v>1</v>
      </c>
      <c r="W6" s="204" t="s">
        <v>434</v>
      </c>
      <c r="X6" s="217" t="s">
        <v>438</v>
      </c>
    </row>
    <row r="7" spans="1:24" ht="125.25" customHeight="1" x14ac:dyDescent="0.35">
      <c r="A7" s="38" t="s">
        <v>31</v>
      </c>
      <c r="B7" s="4" t="s">
        <v>398</v>
      </c>
      <c r="C7" s="4" t="s">
        <v>179</v>
      </c>
      <c r="D7" s="4" t="s">
        <v>135</v>
      </c>
      <c r="E7" s="4" t="s">
        <v>390</v>
      </c>
      <c r="F7" s="114" t="s">
        <v>242</v>
      </c>
      <c r="G7" s="150"/>
      <c r="H7" s="17" t="s">
        <v>270</v>
      </c>
      <c r="I7" s="18" t="s">
        <v>321</v>
      </c>
      <c r="J7" s="17" t="s">
        <v>270</v>
      </c>
      <c r="K7" s="18" t="s">
        <v>367</v>
      </c>
      <c r="L7" s="17" t="s">
        <v>268</v>
      </c>
      <c r="M7" s="172" t="s">
        <v>418</v>
      </c>
      <c r="N7" s="17" t="s">
        <v>270</v>
      </c>
      <c r="O7" s="155" t="s">
        <v>280</v>
      </c>
      <c r="Q7" s="205">
        <f t="shared" si="0"/>
        <v>-1</v>
      </c>
      <c r="R7" s="206">
        <f t="shared" si="1"/>
        <v>-1</v>
      </c>
      <c r="S7" s="206">
        <f t="shared" si="2"/>
        <v>1</v>
      </c>
      <c r="T7" s="207">
        <f t="shared" si="3"/>
        <v>-1</v>
      </c>
      <c r="U7" s="208">
        <f t="shared" si="4"/>
        <v>-2</v>
      </c>
      <c r="V7" s="209">
        <f t="shared" si="5"/>
        <v>-1</v>
      </c>
      <c r="W7" s="204" t="s">
        <v>434</v>
      </c>
      <c r="X7" s="219" t="s">
        <v>439</v>
      </c>
    </row>
    <row r="8" spans="1:24" ht="104.25" customHeight="1" x14ac:dyDescent="0.35">
      <c r="A8" s="38" t="s">
        <v>52</v>
      </c>
      <c r="B8" s="4" t="s">
        <v>398</v>
      </c>
      <c r="C8" s="4" t="s">
        <v>185</v>
      </c>
      <c r="D8" s="4" t="s">
        <v>53</v>
      </c>
      <c r="E8" s="4" t="s">
        <v>392</v>
      </c>
      <c r="F8" s="114" t="s">
        <v>242</v>
      </c>
      <c r="G8" s="150"/>
      <c r="H8" s="17" t="s">
        <v>352</v>
      </c>
      <c r="I8" s="18" t="s">
        <v>328</v>
      </c>
      <c r="J8" s="17" t="s">
        <v>266</v>
      </c>
      <c r="K8" s="18" t="s">
        <v>369</v>
      </c>
      <c r="L8" s="17"/>
      <c r="M8" s="173" t="s">
        <v>419</v>
      </c>
      <c r="N8" s="17" t="s">
        <v>268</v>
      </c>
      <c r="O8" s="155" t="s">
        <v>259</v>
      </c>
      <c r="Q8" s="205">
        <f t="shared" si="0"/>
        <v>0</v>
      </c>
      <c r="R8" s="206">
        <f t="shared" si="1"/>
        <v>2</v>
      </c>
      <c r="S8" s="206">
        <f t="shared" si="2"/>
        <v>0</v>
      </c>
      <c r="T8" s="207">
        <f t="shared" si="3"/>
        <v>1</v>
      </c>
      <c r="U8" s="210">
        <f t="shared" si="4"/>
        <v>3</v>
      </c>
      <c r="V8" s="209">
        <f t="shared" si="5"/>
        <v>0</v>
      </c>
      <c r="W8" s="204" t="s">
        <v>435</v>
      </c>
      <c r="X8" s="218" t="s">
        <v>441</v>
      </c>
    </row>
    <row r="9" spans="1:24" ht="135.4" customHeight="1" x14ac:dyDescent="0.35">
      <c r="A9" s="38" t="s">
        <v>55</v>
      </c>
      <c r="B9" s="4" t="s">
        <v>398</v>
      </c>
      <c r="C9" s="4" t="s">
        <v>56</v>
      </c>
      <c r="D9" s="142" t="s">
        <v>397</v>
      </c>
      <c r="E9" s="4" t="s">
        <v>393</v>
      </c>
      <c r="F9" s="114" t="s">
        <v>244</v>
      </c>
      <c r="G9" s="150"/>
      <c r="H9" s="17" t="s">
        <v>270</v>
      </c>
      <c r="I9" s="18" t="s">
        <v>329</v>
      </c>
      <c r="J9" s="17" t="s">
        <v>268</v>
      </c>
      <c r="K9" s="18" t="s">
        <v>371</v>
      </c>
      <c r="L9" s="17"/>
      <c r="M9" s="16"/>
      <c r="N9" s="17" t="s">
        <v>266</v>
      </c>
      <c r="O9" s="155" t="s">
        <v>278</v>
      </c>
      <c r="Q9" s="205">
        <f t="shared" si="0"/>
        <v>-1</v>
      </c>
      <c r="R9" s="206">
        <f t="shared" si="1"/>
        <v>1</v>
      </c>
      <c r="S9" s="206">
        <f t="shared" si="2"/>
        <v>0</v>
      </c>
      <c r="T9" s="207">
        <f t="shared" si="3"/>
        <v>2</v>
      </c>
      <c r="U9" s="208">
        <f t="shared" si="4"/>
        <v>2</v>
      </c>
      <c r="V9" s="209" t="e">
        <f>_xlfn.MODE.SNGL(Q9:T9)</f>
        <v>#N/A</v>
      </c>
      <c r="W9" s="204" t="s">
        <v>434</v>
      </c>
      <c r="X9" s="217" t="s">
        <v>442</v>
      </c>
    </row>
    <row r="10" spans="1:24" ht="140.65" customHeight="1" x14ac:dyDescent="0.35">
      <c r="A10" s="38" t="s">
        <v>64</v>
      </c>
      <c r="B10" s="4" t="s">
        <v>398</v>
      </c>
      <c r="C10" s="4" t="s">
        <v>165</v>
      </c>
      <c r="D10" s="4" t="s">
        <v>140</v>
      </c>
      <c r="E10" s="4" t="s">
        <v>413</v>
      </c>
      <c r="F10" s="114" t="s">
        <v>244</v>
      </c>
      <c r="G10" s="150"/>
      <c r="H10" s="17" t="s">
        <v>268</v>
      </c>
      <c r="I10" s="18" t="s">
        <v>331</v>
      </c>
      <c r="J10" s="17"/>
      <c r="K10" s="18"/>
      <c r="L10" s="17" t="s">
        <v>268</v>
      </c>
      <c r="M10" s="174" t="s">
        <v>420</v>
      </c>
      <c r="N10" s="17" t="s">
        <v>270</v>
      </c>
      <c r="O10" s="155" t="s">
        <v>289</v>
      </c>
      <c r="Q10" s="205">
        <f t="shared" si="0"/>
        <v>1</v>
      </c>
      <c r="R10" s="206">
        <f t="shared" si="1"/>
        <v>0</v>
      </c>
      <c r="S10" s="206">
        <f t="shared" si="2"/>
        <v>1</v>
      </c>
      <c r="T10" s="207">
        <f t="shared" si="3"/>
        <v>-1</v>
      </c>
      <c r="U10" s="210">
        <f t="shared" si="4"/>
        <v>1</v>
      </c>
      <c r="V10" s="209">
        <f t="shared" si="5"/>
        <v>1</v>
      </c>
      <c r="W10" s="204" t="s">
        <v>434</v>
      </c>
      <c r="X10" s="217" t="s">
        <v>443</v>
      </c>
    </row>
    <row r="11" spans="1:24" ht="128.25" customHeight="1" x14ac:dyDescent="0.35">
      <c r="A11" s="38" t="s">
        <v>68</v>
      </c>
      <c r="B11" s="4" t="s">
        <v>398</v>
      </c>
      <c r="C11" s="4" t="s">
        <v>70</v>
      </c>
      <c r="D11" s="142" t="s">
        <v>399</v>
      </c>
      <c r="E11" s="4" t="s">
        <v>413</v>
      </c>
      <c r="F11" s="114" t="s">
        <v>242</v>
      </c>
      <c r="G11" s="150"/>
      <c r="H11" s="17" t="s">
        <v>352</v>
      </c>
      <c r="I11" s="18" t="s">
        <v>333</v>
      </c>
      <c r="J11" s="17"/>
      <c r="K11" s="18"/>
      <c r="L11" s="17" t="s">
        <v>268</v>
      </c>
      <c r="M11" s="175" t="s">
        <v>421</v>
      </c>
      <c r="N11" s="17" t="s">
        <v>266</v>
      </c>
      <c r="O11" s="155" t="s">
        <v>261</v>
      </c>
      <c r="Q11" s="205">
        <f t="shared" si="0"/>
        <v>0</v>
      </c>
      <c r="R11" s="206">
        <f t="shared" si="1"/>
        <v>0</v>
      </c>
      <c r="S11" s="206">
        <f t="shared" si="2"/>
        <v>1</v>
      </c>
      <c r="T11" s="207">
        <f t="shared" si="3"/>
        <v>2</v>
      </c>
      <c r="U11" s="208">
        <f t="shared" si="4"/>
        <v>3</v>
      </c>
      <c r="V11" s="209">
        <f t="shared" si="5"/>
        <v>0</v>
      </c>
      <c r="W11" s="204" t="s">
        <v>434</v>
      </c>
      <c r="X11" s="220" t="s">
        <v>436</v>
      </c>
    </row>
    <row r="12" spans="1:24" ht="145" x14ac:dyDescent="0.35">
      <c r="A12" s="38" t="s">
        <v>71</v>
      </c>
      <c r="B12" s="4" t="s">
        <v>398</v>
      </c>
      <c r="C12" s="4" t="s">
        <v>177</v>
      </c>
      <c r="D12" s="142" t="s">
        <v>400</v>
      </c>
      <c r="E12" s="4" t="s">
        <v>413</v>
      </c>
      <c r="F12" s="114" t="s">
        <v>244</v>
      </c>
      <c r="G12" s="150"/>
      <c r="H12" s="17" t="s">
        <v>270</v>
      </c>
      <c r="I12" s="18" t="s">
        <v>334</v>
      </c>
      <c r="J12" s="17"/>
      <c r="K12" s="18"/>
      <c r="L12" s="17" t="s">
        <v>266</v>
      </c>
      <c r="M12" s="176" t="s">
        <v>422</v>
      </c>
      <c r="N12" s="17" t="s">
        <v>266</v>
      </c>
      <c r="O12" s="155" t="s">
        <v>291</v>
      </c>
      <c r="Q12" s="205">
        <f t="shared" si="0"/>
        <v>-1</v>
      </c>
      <c r="R12" s="206">
        <f t="shared" si="1"/>
        <v>0</v>
      </c>
      <c r="S12" s="206">
        <f t="shared" si="2"/>
        <v>2</v>
      </c>
      <c r="T12" s="207">
        <f t="shared" si="3"/>
        <v>2</v>
      </c>
      <c r="U12" s="208">
        <f t="shared" si="4"/>
        <v>3</v>
      </c>
      <c r="V12" s="209">
        <f t="shared" si="5"/>
        <v>2</v>
      </c>
      <c r="W12" s="204" t="s">
        <v>434</v>
      </c>
      <c r="X12" s="217" t="s">
        <v>444</v>
      </c>
    </row>
    <row r="13" spans="1:24" ht="101.5" x14ac:dyDescent="0.35">
      <c r="A13" s="27" t="s">
        <v>11</v>
      </c>
      <c r="B13" s="3" t="s">
        <v>398</v>
      </c>
      <c r="C13" s="3" t="s">
        <v>205</v>
      </c>
      <c r="D13" s="3" t="s">
        <v>12</v>
      </c>
      <c r="E13" s="3" t="s">
        <v>394</v>
      </c>
      <c r="F13" s="114" t="s">
        <v>243</v>
      </c>
      <c r="G13" s="150"/>
      <c r="H13" s="17" t="s">
        <v>352</v>
      </c>
      <c r="I13" s="18" t="s">
        <v>336</v>
      </c>
      <c r="J13" s="17"/>
      <c r="K13" s="98"/>
      <c r="L13" s="17" t="s">
        <v>266</v>
      </c>
      <c r="M13" s="177" t="s">
        <v>423</v>
      </c>
      <c r="N13" s="17" t="s">
        <v>266</v>
      </c>
      <c r="O13" s="18" t="s">
        <v>293</v>
      </c>
      <c r="Q13" s="205">
        <f t="shared" si="0"/>
        <v>0</v>
      </c>
      <c r="R13" s="206">
        <f t="shared" si="1"/>
        <v>0</v>
      </c>
      <c r="S13" s="206">
        <f t="shared" si="2"/>
        <v>2</v>
      </c>
      <c r="T13" s="207">
        <f t="shared" si="3"/>
        <v>2</v>
      </c>
      <c r="U13" s="210">
        <f t="shared" si="4"/>
        <v>4</v>
      </c>
      <c r="V13" s="209">
        <f t="shared" si="5"/>
        <v>0</v>
      </c>
      <c r="W13" s="204" t="s">
        <v>434</v>
      </c>
      <c r="X13" s="218" t="s">
        <v>445</v>
      </c>
    </row>
    <row r="14" spans="1:24" ht="130.5" x14ac:dyDescent="0.35">
      <c r="A14" s="27" t="s">
        <v>89</v>
      </c>
      <c r="B14" s="141" t="s">
        <v>398</v>
      </c>
      <c r="C14" s="141" t="s">
        <v>210</v>
      </c>
      <c r="D14" s="157" t="s">
        <v>401</v>
      </c>
      <c r="E14" s="141" t="s">
        <v>413</v>
      </c>
      <c r="F14" s="114" t="s">
        <v>242</v>
      </c>
      <c r="G14" s="150"/>
      <c r="H14" s="17" t="s">
        <v>268</v>
      </c>
      <c r="I14" s="18" t="s">
        <v>338</v>
      </c>
      <c r="J14" s="17"/>
      <c r="K14" s="16"/>
      <c r="L14" s="17" t="s">
        <v>266</v>
      </c>
      <c r="M14" s="178" t="s">
        <v>424</v>
      </c>
      <c r="N14" s="17" t="s">
        <v>268</v>
      </c>
      <c r="O14" s="18" t="s">
        <v>298</v>
      </c>
      <c r="Q14" s="205">
        <f t="shared" si="0"/>
        <v>1</v>
      </c>
      <c r="R14" s="206">
        <f t="shared" si="1"/>
        <v>0</v>
      </c>
      <c r="S14" s="206">
        <f t="shared" si="2"/>
        <v>2</v>
      </c>
      <c r="T14" s="207">
        <f t="shared" si="3"/>
        <v>1</v>
      </c>
      <c r="U14" s="208">
        <f t="shared" si="4"/>
        <v>4</v>
      </c>
      <c r="V14" s="211">
        <f t="shared" si="5"/>
        <v>1</v>
      </c>
      <c r="W14" s="204" t="s">
        <v>434</v>
      </c>
      <c r="X14" s="217" t="s">
        <v>446</v>
      </c>
    </row>
    <row r="15" spans="1:24" ht="101.5" x14ac:dyDescent="0.35">
      <c r="A15" s="27" t="s">
        <v>74</v>
      </c>
      <c r="B15" s="3" t="s">
        <v>398</v>
      </c>
      <c r="C15" s="3" t="s">
        <v>192</v>
      </c>
      <c r="D15" s="157" t="s">
        <v>415</v>
      </c>
      <c r="E15" s="3" t="s">
        <v>413</v>
      </c>
      <c r="F15" s="114" t="s">
        <v>242</v>
      </c>
      <c r="G15" s="150"/>
      <c r="H15" s="17" t="s">
        <v>352</v>
      </c>
      <c r="I15" s="18" t="s">
        <v>339</v>
      </c>
      <c r="J15" s="17"/>
      <c r="K15" s="16"/>
      <c r="L15" s="179" t="s">
        <v>266</v>
      </c>
      <c r="M15" s="180" t="s">
        <v>425</v>
      </c>
      <c r="N15" s="17" t="s">
        <v>268</v>
      </c>
      <c r="O15" s="18" t="s">
        <v>299</v>
      </c>
      <c r="Q15" s="205">
        <f t="shared" si="0"/>
        <v>0</v>
      </c>
      <c r="R15" s="206">
        <f t="shared" si="1"/>
        <v>0</v>
      </c>
      <c r="S15" s="206">
        <f t="shared" si="2"/>
        <v>2</v>
      </c>
      <c r="T15" s="207">
        <f t="shared" si="3"/>
        <v>1</v>
      </c>
      <c r="U15" s="208">
        <f t="shared" si="4"/>
        <v>3</v>
      </c>
      <c r="V15" s="211">
        <f t="shared" si="5"/>
        <v>0</v>
      </c>
      <c r="W15" s="204" t="s">
        <v>434</v>
      </c>
      <c r="X15" s="219" t="s">
        <v>447</v>
      </c>
    </row>
    <row r="16" spans="1:24" ht="108.75" customHeight="1" x14ac:dyDescent="0.35">
      <c r="A16" s="27" t="s">
        <v>86</v>
      </c>
      <c r="B16" s="3" t="s">
        <v>398</v>
      </c>
      <c r="C16" s="3" t="s">
        <v>213</v>
      </c>
      <c r="D16" s="3" t="s">
        <v>87</v>
      </c>
      <c r="E16" s="3" t="s">
        <v>394</v>
      </c>
      <c r="F16" s="114" t="s">
        <v>243</v>
      </c>
      <c r="G16" s="150"/>
      <c r="H16" s="17" t="s">
        <v>268</v>
      </c>
      <c r="I16" s="18" t="s">
        <v>346</v>
      </c>
      <c r="J16" s="17"/>
      <c r="K16" s="16"/>
      <c r="L16" s="17" t="s">
        <v>266</v>
      </c>
      <c r="M16" s="181" t="s">
        <v>261</v>
      </c>
      <c r="N16" s="17" t="s">
        <v>266</v>
      </c>
      <c r="O16" s="18" t="s">
        <v>261</v>
      </c>
      <c r="Q16" s="205">
        <f t="shared" si="0"/>
        <v>1</v>
      </c>
      <c r="R16" s="206">
        <f t="shared" si="1"/>
        <v>0</v>
      </c>
      <c r="S16" s="206">
        <f t="shared" si="2"/>
        <v>2</v>
      </c>
      <c r="T16" s="207">
        <f t="shared" si="3"/>
        <v>2</v>
      </c>
      <c r="U16" s="208">
        <f t="shared" si="4"/>
        <v>5</v>
      </c>
      <c r="V16" s="211">
        <f t="shared" si="5"/>
        <v>2</v>
      </c>
      <c r="W16" s="204" t="s">
        <v>434</v>
      </c>
      <c r="X16" s="219" t="s">
        <v>448</v>
      </c>
    </row>
    <row r="17" spans="1:24" ht="87" x14ac:dyDescent="0.35">
      <c r="A17" s="27" t="s">
        <v>4</v>
      </c>
      <c r="B17" s="3" t="s">
        <v>395</v>
      </c>
      <c r="C17" s="3" t="s">
        <v>2</v>
      </c>
      <c r="D17" s="3" t="s">
        <v>189</v>
      </c>
      <c r="E17" s="3" t="s">
        <v>413</v>
      </c>
      <c r="F17" s="113" t="s">
        <v>242</v>
      </c>
      <c r="G17" s="151"/>
      <c r="H17" s="17" t="s">
        <v>352</v>
      </c>
      <c r="I17" s="18" t="s">
        <v>348</v>
      </c>
      <c r="J17" s="17" t="s">
        <v>266</v>
      </c>
      <c r="K17" s="125" t="s">
        <v>267</v>
      </c>
      <c r="L17" s="182" t="s">
        <v>266</v>
      </c>
      <c r="M17" s="183" t="s">
        <v>426</v>
      </c>
      <c r="N17" s="17" t="s">
        <v>268</v>
      </c>
      <c r="O17" s="18" t="s">
        <v>260</v>
      </c>
      <c r="Q17" s="205">
        <f t="shared" si="0"/>
        <v>0</v>
      </c>
      <c r="R17" s="206">
        <f t="shared" si="1"/>
        <v>2</v>
      </c>
      <c r="S17" s="206">
        <f t="shared" si="2"/>
        <v>2</v>
      </c>
      <c r="T17" s="207">
        <f t="shared" si="3"/>
        <v>1</v>
      </c>
      <c r="U17" s="208">
        <f t="shared" si="4"/>
        <v>5</v>
      </c>
      <c r="V17" s="211">
        <f t="shared" si="5"/>
        <v>2</v>
      </c>
      <c r="W17" s="204" t="s">
        <v>434</v>
      </c>
      <c r="X17" s="218" t="s">
        <v>449</v>
      </c>
    </row>
    <row r="18" spans="1:24" ht="87.5" thickBot="1" x14ac:dyDescent="0.4">
      <c r="A18" s="28" t="s">
        <v>5</v>
      </c>
      <c r="B18" s="29" t="s">
        <v>395</v>
      </c>
      <c r="C18" s="29" t="s">
        <v>159</v>
      </c>
      <c r="D18" s="29" t="s">
        <v>191</v>
      </c>
      <c r="E18" s="29" t="s">
        <v>413</v>
      </c>
      <c r="F18" s="118" t="s">
        <v>242</v>
      </c>
      <c r="G18" s="152"/>
      <c r="H18" s="33" t="s">
        <v>352</v>
      </c>
      <c r="I18" s="35" t="s">
        <v>306</v>
      </c>
      <c r="J18" s="33" t="s">
        <v>266</v>
      </c>
      <c r="K18" s="160" t="s">
        <v>267</v>
      </c>
      <c r="L18" s="184" t="s">
        <v>266</v>
      </c>
      <c r="M18" s="185" t="s">
        <v>427</v>
      </c>
      <c r="N18" s="33" t="s">
        <v>268</v>
      </c>
      <c r="O18" s="35" t="s">
        <v>262</v>
      </c>
      <c r="Q18" s="205">
        <f t="shared" si="0"/>
        <v>0</v>
      </c>
      <c r="R18" s="206">
        <f t="shared" si="1"/>
        <v>2</v>
      </c>
      <c r="S18" s="206">
        <f t="shared" si="2"/>
        <v>2</v>
      </c>
      <c r="T18" s="207">
        <f t="shared" si="3"/>
        <v>1</v>
      </c>
      <c r="U18" s="208">
        <f t="shared" si="4"/>
        <v>5</v>
      </c>
      <c r="V18" s="211">
        <f t="shared" si="5"/>
        <v>2</v>
      </c>
      <c r="W18" s="204" t="s">
        <v>434</v>
      </c>
      <c r="X18" s="218" t="s">
        <v>450</v>
      </c>
    </row>
    <row r="19" spans="1:24" ht="173.65" customHeight="1" x14ac:dyDescent="0.35">
      <c r="A19" s="19" t="s">
        <v>9</v>
      </c>
      <c r="B19" s="20" t="s">
        <v>395</v>
      </c>
      <c r="C19" s="20" t="s">
        <v>192</v>
      </c>
      <c r="D19" s="20" t="s">
        <v>193</v>
      </c>
      <c r="E19" s="20" t="s">
        <v>413</v>
      </c>
      <c r="F19" s="112" t="s">
        <v>242</v>
      </c>
      <c r="G19" s="153"/>
      <c r="H19" s="24" t="s">
        <v>430</v>
      </c>
      <c r="I19" s="26" t="s">
        <v>309</v>
      </c>
      <c r="J19" s="24" t="s">
        <v>268</v>
      </c>
      <c r="K19" s="124" t="s">
        <v>360</v>
      </c>
      <c r="L19" s="186" t="s">
        <v>266</v>
      </c>
      <c r="M19" s="187" t="s">
        <v>354</v>
      </c>
      <c r="N19" s="24" t="s">
        <v>268</v>
      </c>
      <c r="O19" s="26" t="s">
        <v>264</v>
      </c>
      <c r="Q19" s="205">
        <f t="shared" si="0"/>
        <v>0</v>
      </c>
      <c r="R19" s="206">
        <f t="shared" si="1"/>
        <v>1</v>
      </c>
      <c r="S19" s="206">
        <f t="shared" si="2"/>
        <v>2</v>
      </c>
      <c r="T19" s="207">
        <f t="shared" si="3"/>
        <v>1</v>
      </c>
      <c r="U19" s="208">
        <f t="shared" si="4"/>
        <v>4</v>
      </c>
      <c r="V19" s="211">
        <f t="shared" si="5"/>
        <v>1</v>
      </c>
      <c r="W19" s="204" t="s">
        <v>434</v>
      </c>
      <c r="X19" s="218" t="s">
        <v>451</v>
      </c>
    </row>
    <row r="20" spans="1:24" ht="128.25" customHeight="1" thickBot="1" x14ac:dyDescent="0.4">
      <c r="A20" s="40" t="s">
        <v>17</v>
      </c>
      <c r="B20" s="41" t="s">
        <v>395</v>
      </c>
      <c r="C20" s="41" t="s">
        <v>195</v>
      </c>
      <c r="D20" s="53" t="s">
        <v>402</v>
      </c>
      <c r="E20" s="41" t="s">
        <v>413</v>
      </c>
      <c r="F20" s="118" t="s">
        <v>244</v>
      </c>
      <c r="G20" s="152"/>
      <c r="H20" s="33" t="s">
        <v>352</v>
      </c>
      <c r="I20" s="165" t="s">
        <v>311</v>
      </c>
      <c r="J20" s="33" t="s">
        <v>266</v>
      </c>
      <c r="K20" s="165" t="s">
        <v>361</v>
      </c>
      <c r="L20" s="188" t="s">
        <v>266</v>
      </c>
      <c r="M20" s="189" t="s">
        <v>354</v>
      </c>
      <c r="N20" s="33" t="s">
        <v>266</v>
      </c>
      <c r="O20" s="166" t="s">
        <v>272</v>
      </c>
      <c r="Q20" s="205">
        <f t="shared" si="0"/>
        <v>0</v>
      </c>
      <c r="R20" s="206">
        <f t="shared" si="1"/>
        <v>2</v>
      </c>
      <c r="S20" s="206">
        <f t="shared" si="2"/>
        <v>2</v>
      </c>
      <c r="T20" s="207">
        <f t="shared" si="3"/>
        <v>2</v>
      </c>
      <c r="U20" s="208">
        <f t="shared" si="4"/>
        <v>6</v>
      </c>
      <c r="V20" s="211">
        <f t="shared" si="5"/>
        <v>2</v>
      </c>
      <c r="W20" s="204" t="s">
        <v>434</v>
      </c>
      <c r="X20" s="218" t="s">
        <v>452</v>
      </c>
    </row>
    <row r="21" spans="1:24" ht="116.5" thickBot="1" x14ac:dyDescent="0.4">
      <c r="A21" s="49" t="s">
        <v>18</v>
      </c>
      <c r="B21" s="7" t="s">
        <v>395</v>
      </c>
      <c r="C21" s="7" t="s">
        <v>192</v>
      </c>
      <c r="D21" s="159" t="s">
        <v>405</v>
      </c>
      <c r="E21" s="7" t="s">
        <v>413</v>
      </c>
      <c r="F21" s="114" t="s">
        <v>244</v>
      </c>
      <c r="G21" s="150"/>
      <c r="H21" s="17" t="s">
        <v>270</v>
      </c>
      <c r="I21" s="18" t="s">
        <v>313</v>
      </c>
      <c r="J21" s="17" t="s">
        <v>268</v>
      </c>
      <c r="K21" s="18" t="s">
        <v>362</v>
      </c>
      <c r="L21" s="192" t="s">
        <v>266</v>
      </c>
      <c r="M21" s="193" t="s">
        <v>354</v>
      </c>
      <c r="N21" s="17" t="s">
        <v>268</v>
      </c>
      <c r="O21" s="155" t="s">
        <v>274</v>
      </c>
      <c r="Q21" s="205">
        <f t="shared" si="0"/>
        <v>-1</v>
      </c>
      <c r="R21" s="206">
        <f t="shared" si="1"/>
        <v>1</v>
      </c>
      <c r="S21" s="206">
        <f t="shared" si="2"/>
        <v>2</v>
      </c>
      <c r="T21" s="207">
        <f t="shared" si="3"/>
        <v>1</v>
      </c>
      <c r="U21" s="208">
        <f t="shared" si="4"/>
        <v>3</v>
      </c>
      <c r="V21" s="211">
        <f t="shared" si="5"/>
        <v>1</v>
      </c>
      <c r="W21" s="204" t="s">
        <v>434</v>
      </c>
      <c r="X21" s="218" t="s">
        <v>453</v>
      </c>
    </row>
    <row r="22" spans="1:24" ht="145.5" thickBot="1" x14ac:dyDescent="0.4">
      <c r="A22" s="50" t="s">
        <v>48</v>
      </c>
      <c r="B22" s="51" t="s">
        <v>395</v>
      </c>
      <c r="C22" s="51" t="s">
        <v>192</v>
      </c>
      <c r="D22" s="162" t="s">
        <v>403</v>
      </c>
      <c r="E22" s="51" t="s">
        <v>413</v>
      </c>
      <c r="F22" s="118" t="s">
        <v>244</v>
      </c>
      <c r="G22" s="152"/>
      <c r="H22" s="33" t="s">
        <v>270</v>
      </c>
      <c r="I22" s="35" t="s">
        <v>312</v>
      </c>
      <c r="J22" s="33" t="s">
        <v>268</v>
      </c>
      <c r="K22" s="35" t="s">
        <v>362</v>
      </c>
      <c r="L22" s="190" t="s">
        <v>266</v>
      </c>
      <c r="M22" s="191" t="s">
        <v>354</v>
      </c>
      <c r="N22" s="33" t="s">
        <v>268</v>
      </c>
      <c r="O22" s="156" t="s">
        <v>273</v>
      </c>
      <c r="Q22" s="205">
        <f t="shared" si="0"/>
        <v>-1</v>
      </c>
      <c r="R22" s="206">
        <f t="shared" si="1"/>
        <v>1</v>
      </c>
      <c r="S22" s="206">
        <f t="shared" si="2"/>
        <v>2</v>
      </c>
      <c r="T22" s="207">
        <f t="shared" si="3"/>
        <v>1</v>
      </c>
      <c r="U22" s="208">
        <f t="shared" si="4"/>
        <v>3</v>
      </c>
      <c r="V22" s="211">
        <f t="shared" si="5"/>
        <v>1</v>
      </c>
      <c r="W22" s="204" t="s">
        <v>434</v>
      </c>
      <c r="X22" s="221" t="s">
        <v>454</v>
      </c>
    </row>
    <row r="23" spans="1:24" ht="100.9" customHeight="1" thickBot="1" x14ac:dyDescent="0.4">
      <c r="A23" s="19" t="s">
        <v>84</v>
      </c>
      <c r="B23" s="20" t="s">
        <v>240</v>
      </c>
      <c r="C23" s="20"/>
      <c r="D23" s="161" t="s">
        <v>406</v>
      </c>
      <c r="E23" s="20" t="s">
        <v>413</v>
      </c>
      <c r="F23" s="112" t="s">
        <v>242</v>
      </c>
      <c r="G23" s="153"/>
      <c r="H23" s="24" t="s">
        <v>352</v>
      </c>
      <c r="I23" s="26" t="s">
        <v>343</v>
      </c>
      <c r="J23" s="24"/>
      <c r="K23" s="25"/>
      <c r="L23" s="194"/>
      <c r="M23" s="195" t="s">
        <v>428</v>
      </c>
      <c r="N23" s="24"/>
      <c r="O23" s="26" t="s">
        <v>302</v>
      </c>
      <c r="Q23" s="205">
        <f t="shared" si="0"/>
        <v>0</v>
      </c>
      <c r="R23" s="206">
        <f t="shared" si="1"/>
        <v>0</v>
      </c>
      <c r="S23" s="206">
        <f t="shared" si="2"/>
        <v>0</v>
      </c>
      <c r="T23" s="207">
        <f t="shared" si="3"/>
        <v>0</v>
      </c>
      <c r="U23" s="212">
        <f t="shared" si="4"/>
        <v>0</v>
      </c>
      <c r="V23" s="211">
        <f t="shared" si="5"/>
        <v>0</v>
      </c>
      <c r="W23" s="204" t="s">
        <v>435</v>
      </c>
      <c r="X23" s="218" t="s">
        <v>455</v>
      </c>
    </row>
    <row r="24" spans="1:24" ht="73.5" customHeight="1" thickBot="1" x14ac:dyDescent="0.4">
      <c r="A24" s="52" t="s">
        <v>93</v>
      </c>
      <c r="B24" s="65" t="s">
        <v>240</v>
      </c>
      <c r="C24" s="53"/>
      <c r="D24" s="53" t="s">
        <v>411</v>
      </c>
      <c r="E24" s="65" t="s">
        <v>413</v>
      </c>
      <c r="F24" s="163"/>
      <c r="G24" s="164"/>
      <c r="H24" s="33"/>
      <c r="I24" s="56"/>
      <c r="J24" s="33"/>
      <c r="K24" s="56"/>
      <c r="L24" s="33"/>
      <c r="M24" s="56"/>
      <c r="N24" s="33"/>
      <c r="O24" s="56"/>
      <c r="Q24" s="205">
        <f t="shared" si="0"/>
        <v>0</v>
      </c>
      <c r="R24" s="206">
        <f t="shared" si="1"/>
        <v>0</v>
      </c>
      <c r="S24" s="206">
        <f t="shared" si="2"/>
        <v>0</v>
      </c>
      <c r="T24" s="207">
        <f t="shared" si="3"/>
        <v>0</v>
      </c>
      <c r="U24" s="212">
        <f t="shared" si="4"/>
        <v>0</v>
      </c>
      <c r="V24" s="211">
        <f t="shared" si="5"/>
        <v>0</v>
      </c>
      <c r="W24" s="204" t="s">
        <v>435</v>
      </c>
      <c r="X24" s="218" t="s">
        <v>455</v>
      </c>
    </row>
    <row r="25" spans="1:24" ht="148.5" customHeight="1" thickBot="1" x14ac:dyDescent="0.4">
      <c r="A25" s="140" t="s">
        <v>20</v>
      </c>
      <c r="B25" s="144" t="s">
        <v>227</v>
      </c>
      <c r="C25" s="144" t="s">
        <v>198</v>
      </c>
      <c r="D25" s="158" t="s">
        <v>410</v>
      </c>
      <c r="E25" s="144" t="s">
        <v>413</v>
      </c>
      <c r="F25" s="138" t="s">
        <v>242</v>
      </c>
      <c r="G25" s="154"/>
      <c r="H25" s="134" t="s">
        <v>352</v>
      </c>
      <c r="I25" s="131" t="s">
        <v>315</v>
      </c>
      <c r="J25" s="134" t="s">
        <v>266</v>
      </c>
      <c r="K25" s="131" t="s">
        <v>267</v>
      </c>
      <c r="L25" s="196" t="s">
        <v>266</v>
      </c>
      <c r="M25" s="197" t="s">
        <v>429</v>
      </c>
      <c r="N25" s="134" t="s">
        <v>268</v>
      </c>
      <c r="O25" s="167" t="s">
        <v>276</v>
      </c>
      <c r="Q25" s="205">
        <f t="shared" si="0"/>
        <v>0</v>
      </c>
      <c r="R25" s="206">
        <f t="shared" si="1"/>
        <v>2</v>
      </c>
      <c r="S25" s="206">
        <f t="shared" si="2"/>
        <v>2</v>
      </c>
      <c r="T25" s="207">
        <f t="shared" si="3"/>
        <v>1</v>
      </c>
      <c r="U25" s="208">
        <f t="shared" si="4"/>
        <v>5</v>
      </c>
      <c r="V25" s="211">
        <f t="shared" si="5"/>
        <v>2</v>
      </c>
      <c r="W25" s="204" t="s">
        <v>434</v>
      </c>
      <c r="X25" s="217" t="s">
        <v>456</v>
      </c>
    </row>
    <row r="26" spans="1:24" ht="87.5" thickBot="1" x14ac:dyDescent="0.4">
      <c r="A26" s="27" t="s">
        <v>76</v>
      </c>
      <c r="B26" s="3" t="s">
        <v>227</v>
      </c>
      <c r="C26" s="3" t="s">
        <v>169</v>
      </c>
      <c r="D26" s="3" t="s">
        <v>77</v>
      </c>
      <c r="E26" s="3" t="s">
        <v>416</v>
      </c>
      <c r="F26" s="114" t="s">
        <v>244</v>
      </c>
      <c r="G26" s="150"/>
      <c r="H26" s="17" t="s">
        <v>352</v>
      </c>
      <c r="I26" s="18" t="s">
        <v>340</v>
      </c>
      <c r="J26" s="17"/>
      <c r="K26" s="16"/>
      <c r="L26" s="17" t="s">
        <v>266</v>
      </c>
      <c r="M26" s="198" t="s">
        <v>422</v>
      </c>
      <c r="N26" s="17" t="s">
        <v>266</v>
      </c>
      <c r="O26" s="18" t="s">
        <v>261</v>
      </c>
      <c r="Q26" s="213">
        <f t="shared" si="0"/>
        <v>0</v>
      </c>
      <c r="R26" s="214">
        <f t="shared" si="1"/>
        <v>0</v>
      </c>
      <c r="S26" s="214">
        <f t="shared" si="2"/>
        <v>2</v>
      </c>
      <c r="T26" s="215">
        <f t="shared" si="3"/>
        <v>2</v>
      </c>
      <c r="U26" s="208">
        <f t="shared" si="4"/>
        <v>4</v>
      </c>
      <c r="V26" s="211">
        <f t="shared" si="5"/>
        <v>0</v>
      </c>
      <c r="W26" s="204" t="s">
        <v>434</v>
      </c>
      <c r="X26" s="222" t="s">
        <v>457</v>
      </c>
    </row>
    <row r="27" spans="1:24" ht="15.5" thickTop="1" thickBot="1" x14ac:dyDescent="0.4">
      <c r="A27" s="57"/>
      <c r="B27" s="58"/>
      <c r="C27" s="58"/>
      <c r="D27" s="59"/>
      <c r="E27" s="58"/>
      <c r="F27" s="123"/>
      <c r="G27" s="148"/>
      <c r="H27" s="63"/>
      <c r="I27" s="64"/>
      <c r="J27" s="63"/>
      <c r="K27" s="64"/>
      <c r="L27" s="63"/>
      <c r="M27" s="64"/>
      <c r="N27" s="63"/>
      <c r="O27" s="64"/>
    </row>
    <row r="28" spans="1:24" ht="21" customHeight="1" thickTop="1" x14ac:dyDescent="0.35"/>
    <row r="29" spans="1:24" ht="21" customHeight="1" x14ac:dyDescent="0.35"/>
    <row r="30" spans="1:24" ht="21" customHeight="1" x14ac:dyDescent="0.35"/>
    <row r="31" spans="1:24" s="1" customFormat="1" ht="21" customHeight="1" x14ac:dyDescent="0.35">
      <c r="F31"/>
      <c r="G31"/>
      <c r="H31" s="11"/>
      <c r="I31"/>
      <c r="J31"/>
      <c r="K31"/>
      <c r="L31"/>
      <c r="M31"/>
      <c r="N31"/>
      <c r="O31"/>
    </row>
    <row r="32" spans="1:24" s="1" customFormat="1" ht="21" customHeight="1" x14ac:dyDescent="0.35">
      <c r="F32"/>
      <c r="G32"/>
      <c r="H32" s="11"/>
      <c r="I32"/>
      <c r="J32"/>
      <c r="K32"/>
      <c r="L32"/>
      <c r="M32"/>
      <c r="N32"/>
      <c r="O32"/>
    </row>
    <row r="33" spans="6:15" s="1" customFormat="1" ht="21" customHeight="1" x14ac:dyDescent="0.35">
      <c r="F33"/>
      <c r="G33"/>
      <c r="H33" s="11"/>
      <c r="I33"/>
      <c r="J33"/>
      <c r="K33"/>
      <c r="L33"/>
      <c r="M33"/>
      <c r="N33"/>
      <c r="O33"/>
    </row>
    <row r="34" spans="6:15" s="1" customFormat="1" ht="21" customHeight="1" x14ac:dyDescent="0.35">
      <c r="F34"/>
      <c r="G34"/>
      <c r="H34" s="11"/>
      <c r="I34"/>
      <c r="J34"/>
      <c r="K34"/>
      <c r="L34"/>
      <c r="M34"/>
      <c r="N34"/>
      <c r="O34"/>
    </row>
    <row r="35" spans="6:15" s="1" customFormat="1" ht="21" customHeight="1" x14ac:dyDescent="0.35">
      <c r="F35"/>
      <c r="G35"/>
      <c r="H35" s="11"/>
      <c r="I35"/>
      <c r="J35"/>
      <c r="K35"/>
      <c r="L35"/>
      <c r="M35"/>
      <c r="N35"/>
      <c r="O35"/>
    </row>
  </sheetData>
  <autoFilter ref="A3:I27" xr:uid="{00000000-0009-0000-0000-000000000000}"/>
  <sortState xmlns:xlrd2="http://schemas.microsoft.com/office/spreadsheetml/2017/richdata2" ref="A3:O26">
    <sortCondition ref="B3:B26"/>
    <sortCondition ref="A3:A26"/>
  </sortState>
  <mergeCells count="4">
    <mergeCell ref="H1:I2"/>
    <mergeCell ref="J1:K2"/>
    <mergeCell ref="L1:M2"/>
    <mergeCell ref="N1:O2"/>
  </mergeCells>
  <conditionalFormatting sqref="F26:G26 F4:G23">
    <cfRule type="cellIs" dxfId="47" priority="89" operator="equal">
      <formula>"G"</formula>
    </cfRule>
    <cfRule type="cellIs" dxfId="46" priority="90" operator="equal">
      <formula>"R"</formula>
    </cfRule>
    <cfRule type="cellIs" dxfId="45" priority="91" operator="equal">
      <formula>"A"</formula>
    </cfRule>
    <cfRule type="cellIs" dxfId="44" priority="92" operator="equal">
      <formula>"B"</formula>
    </cfRule>
  </conditionalFormatting>
  <conditionalFormatting sqref="L26 J26 H26 N26 N4:N22 H4:H22 J4:J22 L4:L22">
    <cfRule type="cellIs" dxfId="43" priority="85" operator="equal">
      <formula>"AG"</formula>
    </cfRule>
    <cfRule type="cellIs" dxfId="42" priority="86" operator="equal">
      <formula>"NA"</formula>
    </cfRule>
    <cfRule type="cellIs" dxfId="41" priority="87" operator="equal">
      <formula>"AP"</formula>
    </cfRule>
    <cfRule type="cellIs" dxfId="40" priority="88" operator="equal">
      <formula>"NC"</formula>
    </cfRule>
  </conditionalFormatting>
  <conditionalFormatting sqref="N23:N24">
    <cfRule type="cellIs" dxfId="39" priority="77" operator="equal">
      <formula>"AG"</formula>
    </cfRule>
    <cfRule type="cellIs" dxfId="38" priority="78" operator="equal">
      <formula>"NA"</formula>
    </cfRule>
    <cfRule type="cellIs" dxfId="37" priority="79" operator="equal">
      <formula>"AP"</formula>
    </cfRule>
    <cfRule type="cellIs" dxfId="36" priority="80" operator="equal">
      <formula>"NC"</formula>
    </cfRule>
  </conditionalFormatting>
  <conditionalFormatting sqref="H23:H24">
    <cfRule type="cellIs" dxfId="35" priority="65" operator="equal">
      <formula>"AG"</formula>
    </cfRule>
    <cfRule type="cellIs" dxfId="34" priority="66" operator="equal">
      <formula>"NA"</formula>
    </cfRule>
    <cfRule type="cellIs" dxfId="33" priority="67" operator="equal">
      <formula>"AP"</formula>
    </cfRule>
    <cfRule type="cellIs" dxfId="32" priority="68" operator="equal">
      <formula>"NC"</formula>
    </cfRule>
  </conditionalFormatting>
  <conditionalFormatting sqref="J23:J24">
    <cfRule type="cellIs" dxfId="31" priority="53" operator="equal">
      <formula>"AG"</formula>
    </cfRule>
    <cfRule type="cellIs" dxfId="30" priority="54" operator="equal">
      <formula>"NA"</formula>
    </cfRule>
    <cfRule type="cellIs" dxfId="29" priority="55" operator="equal">
      <formula>"AP"</formula>
    </cfRule>
    <cfRule type="cellIs" dxfId="28" priority="56" operator="equal">
      <formula>"NC"</formula>
    </cfRule>
  </conditionalFormatting>
  <conditionalFormatting sqref="L23:L24">
    <cfRule type="cellIs" dxfId="27" priority="41" operator="equal">
      <formula>"AG"</formula>
    </cfRule>
    <cfRule type="cellIs" dxfId="26" priority="42" operator="equal">
      <formula>"NA"</formula>
    </cfRule>
    <cfRule type="cellIs" dxfId="25" priority="43" operator="equal">
      <formula>"AP"</formula>
    </cfRule>
    <cfRule type="cellIs" dxfId="24" priority="44" operator="equal">
      <formula>"NC"</formula>
    </cfRule>
  </conditionalFormatting>
  <conditionalFormatting sqref="H25">
    <cfRule type="cellIs" dxfId="23" priority="21" operator="equal">
      <formula>"AG"</formula>
    </cfRule>
    <cfRule type="cellIs" dxfId="22" priority="22" operator="equal">
      <formula>"NA"</formula>
    </cfRule>
    <cfRule type="cellIs" dxfId="21" priority="23" operator="equal">
      <formula>"AP"</formula>
    </cfRule>
    <cfRule type="cellIs" dxfId="20" priority="24" operator="equal">
      <formula>"NC"</formula>
    </cfRule>
  </conditionalFormatting>
  <conditionalFormatting sqref="J25">
    <cfRule type="cellIs" dxfId="19" priority="17" operator="equal">
      <formula>"AG"</formula>
    </cfRule>
    <cfRule type="cellIs" dxfId="18" priority="18" operator="equal">
      <formula>"NA"</formula>
    </cfRule>
    <cfRule type="cellIs" dxfId="17" priority="19" operator="equal">
      <formula>"AP"</formula>
    </cfRule>
    <cfRule type="cellIs" dxfId="16" priority="20" operator="equal">
      <formula>"NC"</formula>
    </cfRule>
  </conditionalFormatting>
  <conditionalFormatting sqref="L25">
    <cfRule type="cellIs" dxfId="15" priority="13" operator="equal">
      <formula>"AG"</formula>
    </cfRule>
    <cfRule type="cellIs" dxfId="14" priority="14" operator="equal">
      <formula>"NA"</formula>
    </cfRule>
    <cfRule type="cellIs" dxfId="13" priority="15" operator="equal">
      <formula>"AP"</formula>
    </cfRule>
    <cfRule type="cellIs" dxfId="12" priority="16" operator="equal">
      <formula>"NC"</formula>
    </cfRule>
  </conditionalFormatting>
  <conditionalFormatting sqref="N25">
    <cfRule type="cellIs" dxfId="11" priority="9" operator="equal">
      <formula>"AG"</formula>
    </cfRule>
    <cfRule type="cellIs" dxfId="10" priority="10" operator="equal">
      <formula>"NA"</formula>
    </cfRule>
    <cfRule type="cellIs" dxfId="9" priority="11" operator="equal">
      <formula>"AP"</formula>
    </cfRule>
    <cfRule type="cellIs" dxfId="8" priority="12" operator="equal">
      <formula>"NC"</formula>
    </cfRule>
  </conditionalFormatting>
  <conditionalFormatting sqref="F25:G25">
    <cfRule type="cellIs" dxfId="7" priority="5" operator="equal">
      <formula>"G"</formula>
    </cfRule>
    <cfRule type="cellIs" dxfId="6" priority="6" operator="equal">
      <formula>"R"</formula>
    </cfRule>
    <cfRule type="cellIs" dxfId="5" priority="7" operator="equal">
      <formula>"A"</formula>
    </cfRule>
    <cfRule type="cellIs" dxfId="4" priority="8" operator="equal">
      <formula>"B"</formula>
    </cfRule>
  </conditionalFormatting>
  <conditionalFormatting sqref="F24">
    <cfRule type="cellIs" dxfId="3" priority="1" operator="equal">
      <formula>"G"</formula>
    </cfRule>
    <cfRule type="cellIs" dxfId="2" priority="2" operator="equal">
      <formula>"R"</formula>
    </cfRule>
    <cfRule type="cellIs" dxfId="1" priority="3" operator="equal">
      <formula>"A"</formula>
    </cfRule>
    <cfRule type="cellIs" dxfId="0" priority="4" operator="equal">
      <formula>"B"</formula>
    </cfRule>
  </conditionalFormatting>
  <dataValidations count="3">
    <dataValidation type="list" allowBlank="1" showInputMessage="1" showErrorMessage="1" sqref="N27 H27 J27 L27 F4:G27" xr:uid="{6505D493-CCFA-420C-81DE-57AC8DD41F37}">
      <formula1>BRAG</formula1>
    </dataValidation>
    <dataValidation type="list" allowBlank="1" showInputMessage="1" showErrorMessage="1" sqref="J4:J26 H4:H26 L4:L26 N4:N26" xr:uid="{5CE9EEF5-1EF8-443C-9EB2-9E60C5C8B932}">
      <formula1>Status2</formula1>
    </dataValidation>
    <dataValidation type="list" allowBlank="1" showInputMessage="1" showErrorMessage="1" sqref="B4:B26"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18" sqref="A18:B21"/>
    </sheetView>
  </sheetViews>
  <sheetFormatPr defaultRowHeight="14.5" x14ac:dyDescent="0.35"/>
  <cols>
    <col min="1" max="1" width="18.08984375" customWidth="1"/>
    <col min="2" max="2" width="121.81640625" customWidth="1"/>
  </cols>
  <sheetData>
    <row r="1" spans="1:2" x14ac:dyDescent="0.35">
      <c r="A1" s="10" t="s">
        <v>398</v>
      </c>
      <c r="B1" s="10" t="s">
        <v>239</v>
      </c>
    </row>
    <row r="2" spans="1:2" x14ac:dyDescent="0.35">
      <c r="A2" s="10" t="s">
        <v>215</v>
      </c>
      <c r="B2" s="10" t="s">
        <v>235</v>
      </c>
    </row>
    <row r="3" spans="1:2" x14ac:dyDescent="0.35">
      <c r="A3" s="10" t="s">
        <v>395</v>
      </c>
      <c r="B3" s="10" t="s">
        <v>236</v>
      </c>
    </row>
    <row r="4" spans="1:2" x14ac:dyDescent="0.35">
      <c r="A4" s="10" t="s">
        <v>226</v>
      </c>
      <c r="B4" s="10" t="s">
        <v>237</v>
      </c>
    </row>
    <row r="5" spans="1:2" x14ac:dyDescent="0.35">
      <c r="A5" s="10" t="s">
        <v>229</v>
      </c>
      <c r="B5" s="10" t="s">
        <v>234</v>
      </c>
    </row>
    <row r="6" spans="1:2" x14ac:dyDescent="0.35">
      <c r="A6" s="10" t="s">
        <v>240</v>
      </c>
      <c r="B6" s="10"/>
    </row>
    <row r="7" spans="1:2" x14ac:dyDescent="0.35">
      <c r="A7" s="10" t="s">
        <v>227</v>
      </c>
      <c r="B7" s="10" t="s">
        <v>238</v>
      </c>
    </row>
    <row r="8" spans="1:2" x14ac:dyDescent="0.35">
      <c r="A8" s="10" t="s">
        <v>216</v>
      </c>
      <c r="B8" s="10" t="s">
        <v>230</v>
      </c>
    </row>
    <row r="9" spans="1:2" x14ac:dyDescent="0.35">
      <c r="A9" s="10" t="s">
        <v>217</v>
      </c>
      <c r="B9" s="10" t="s">
        <v>231</v>
      </c>
    </row>
    <row r="10" spans="1:2" x14ac:dyDescent="0.35">
      <c r="A10" s="10" t="s">
        <v>220</v>
      </c>
      <c r="B10" s="10" t="s">
        <v>232</v>
      </c>
    </row>
    <row r="11" spans="1:2" x14ac:dyDescent="0.35">
      <c r="A11" s="10" t="s">
        <v>218</v>
      </c>
      <c r="B11" s="10" t="s">
        <v>233</v>
      </c>
    </row>
    <row r="12" spans="1:2" x14ac:dyDescent="0.35">
      <c r="A12" s="9"/>
      <c r="B12" s="9"/>
    </row>
    <row r="13" spans="1:2" x14ac:dyDescent="0.35">
      <c r="A13" s="10" t="s">
        <v>244</v>
      </c>
      <c r="B13" s="10" t="s">
        <v>245</v>
      </c>
    </row>
    <row r="14" spans="1:2" x14ac:dyDescent="0.35">
      <c r="A14" s="10" t="s">
        <v>242</v>
      </c>
      <c r="B14" s="10" t="s">
        <v>246</v>
      </c>
    </row>
    <row r="15" spans="1:2" x14ac:dyDescent="0.35">
      <c r="A15" s="10" t="s">
        <v>243</v>
      </c>
      <c r="B15" s="10" t="s">
        <v>247</v>
      </c>
    </row>
    <row r="16" spans="1:2" x14ac:dyDescent="0.35">
      <c r="A16" s="10" t="s">
        <v>241</v>
      </c>
      <c r="B16" s="10" t="s">
        <v>248</v>
      </c>
    </row>
    <row r="17" spans="1:2" x14ac:dyDescent="0.35">
      <c r="A17" s="9"/>
      <c r="B17" s="9"/>
    </row>
    <row r="18" spans="1:2" x14ac:dyDescent="0.35">
      <c r="A18" s="10" t="s">
        <v>266</v>
      </c>
      <c r="B18" s="10" t="s">
        <v>267</v>
      </c>
    </row>
    <row r="19" spans="1:2" x14ac:dyDescent="0.35">
      <c r="A19" s="10" t="s">
        <v>268</v>
      </c>
      <c r="B19" s="10" t="s">
        <v>269</v>
      </c>
    </row>
    <row r="20" spans="1:2" x14ac:dyDescent="0.35">
      <c r="A20" s="10" t="s">
        <v>270</v>
      </c>
      <c r="B20" s="10" t="s">
        <v>271</v>
      </c>
    </row>
    <row r="21" spans="1:2" x14ac:dyDescent="0.35">
      <c r="A21" s="10" t="s">
        <v>352</v>
      </c>
      <c r="B21" s="10" t="s">
        <v>353</v>
      </c>
    </row>
    <row r="22" spans="1:2" x14ac:dyDescent="0.3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Master</vt:lpstr>
      <vt:lpstr>0683</vt:lpstr>
      <vt:lpstr>Pending Workstreams</vt:lpstr>
      <vt:lpstr>Outstanding</vt:lpstr>
      <vt:lpstr>Validation</vt:lpstr>
      <vt:lpstr>BRAG</vt:lpstr>
      <vt:lpstr>Category</vt:lpstr>
      <vt:lpstr>'0683'!Print_Titles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Helen Cuin</cp:lastModifiedBy>
  <cp:lastPrinted>2018-11-20T16:52:57Z</cp:lastPrinted>
  <dcterms:created xsi:type="dcterms:W3CDTF">2017-08-16T14:46:36Z</dcterms:created>
  <dcterms:modified xsi:type="dcterms:W3CDTF">2019-07-11T12:45:38Z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7a28ff59-1dd3-406f-be87-f82473b549be_Enabled">
    <vt:lpwstr>True</vt:lpwstr>
  </property>
  <property fmtid="{D5CDD505-2E9C-101B-9397-08002B2CF9AE}" pid="4" name="MSIP_Label_7a28ff59-1dd3-406f-be87-f82473b549be_SiteId">
    <vt:lpwstr>de0d74aa-9914-4bb9-9235-fbefe83b1769</vt:lpwstr>
  </property>
  <property fmtid="{D5CDD505-2E9C-101B-9397-08002B2CF9AE}" pid="5" name="MSIP_Label_7a28ff59-1dd3-406f-be87-f82473b549be_Owner">
    <vt:lpwstr>Darren.Dunkley@cadentgas.com</vt:lpwstr>
  </property>
  <property fmtid="{D5CDD505-2E9C-101B-9397-08002B2CF9AE}" pid="6" name="MSIP_Label_7a28ff59-1dd3-406f-be87-f82473b549be_SetDate">
    <vt:lpwstr>2019-04-01T10:57:56.5396199Z</vt:lpwstr>
  </property>
  <property fmtid="{D5CDD505-2E9C-101B-9397-08002B2CF9AE}" pid="7" name="MSIP_Label_7a28ff59-1dd3-406f-be87-f82473b549be_Name">
    <vt:lpwstr>Cadent - Official</vt:lpwstr>
  </property>
  <property fmtid="{D5CDD505-2E9C-101B-9397-08002B2CF9AE}" pid="8" name="MSIP_Label_7a28ff59-1dd3-406f-be87-f82473b549be_Application">
    <vt:lpwstr>Microsoft Azure Information Protection</vt:lpwstr>
  </property>
  <property fmtid="{D5CDD505-2E9C-101B-9397-08002B2CF9AE}" pid="9" name="MSIP_Label_7a28ff59-1dd3-406f-be87-f82473b549be_Extended_MSFT_Method">
    <vt:lpwstr>Automatic</vt:lpwstr>
  </property>
  <property fmtid="{D5CDD505-2E9C-101B-9397-08002B2CF9AE}" pid="10" name="Sensitivity">
    <vt:lpwstr>Cadent - Official</vt:lpwstr>
  </property>
</Properties>
</file>