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45" windowWidth="10080" windowHeight="6525" tabRatio="662" activeTab="4"/>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s>
  <definedNames>
    <definedName name="_xlnm._FilterDatabase" localSheetId="1" hidden="1">'2-KPIs'!$K$1:$K$110</definedName>
    <definedName name="OldVals" localSheetId="5">[1]CMC_History!$A$3:$Z$486</definedName>
  </definedNames>
  <calcPr calcId="145621"/>
</workbook>
</file>

<file path=xl/calcChain.xml><?xml version="1.0" encoding="utf-8"?>
<calcChain xmlns="http://schemas.openxmlformats.org/spreadsheetml/2006/main">
  <c r="S7" i="3" l="1"/>
  <c r="G38" i="2" l="1"/>
  <c r="F38" i="2"/>
  <c r="E38" i="2"/>
  <c r="D38" i="2"/>
  <c r="C38" i="2"/>
  <c r="B38" i="2"/>
  <c r="R7" i="3" l="1"/>
  <c r="B1" i="2" l="1"/>
  <c r="I7" i="3" l="1"/>
  <c r="J7" i="3" s="1"/>
  <c r="K7" i="3" s="1"/>
  <c r="L7" i="3" s="1"/>
  <c r="M7" i="3" s="1"/>
  <c r="N7" i="3" s="1"/>
  <c r="O7" i="3" s="1"/>
  <c r="P7" i="3" s="1"/>
  <c r="Q7" i="3" s="1"/>
  <c r="H7" i="3"/>
  <c r="G7" i="3"/>
  <c r="F7" i="3"/>
  <c r="I1" i="3" l="1"/>
  <c r="D1" i="1"/>
</calcChain>
</file>

<file path=xl/sharedStrings.xml><?xml version="1.0" encoding="utf-8"?>
<sst xmlns="http://schemas.openxmlformats.org/spreadsheetml/2006/main" count="1250" uniqueCount="788">
  <si>
    <t>UK Link (Gemini) Availability &amp; Performance</t>
  </si>
  <si>
    <t>Performance measures</t>
  </si>
  <si>
    <t>Target/max</t>
  </si>
  <si>
    <t>Gemini Service</t>
  </si>
  <si>
    <t>Gemini Access (IX)</t>
  </si>
  <si>
    <t>Nominations per day</t>
  </si>
  <si>
    <t>Re-nominations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</si>
  <si>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</si>
  <si>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</si>
  <si>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</si>
  <si>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</si>
  <si>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</si>
  <si>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</si>
  <si>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</si>
  <si>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</si>
  <si>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</si>
  <si>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</si>
  <si>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</si>
  <si>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</si>
  <si>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</si>
  <si>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</si>
  <si>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</si>
  <si>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</si>
  <si>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</si>
  <si>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</si>
  <si>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</si>
  <si>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</si>
  <si>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</si>
  <si>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</si>
  <si>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</si>
  <si>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</si>
  <si>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</si>
  <si>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</si>
  <si>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</si>
  <si>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</si>
  <si>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Summary (by Budget Area)</t>
  </si>
  <si>
    <t>Expenditure Type</t>
  </si>
  <si>
    <t>Total Approved Value</t>
  </si>
  <si>
    <t>Transmission Network Operator</t>
  </si>
  <si>
    <t>Distribution Network Operator</t>
  </si>
  <si>
    <t>DNs &amp; IGTs</t>
  </si>
  <si>
    <t>IGT's</t>
  </si>
  <si>
    <t>Shippers</t>
  </si>
  <si>
    <t>External</t>
  </si>
  <si>
    <t>Internal</t>
  </si>
  <si>
    <t>Total</t>
  </si>
  <si>
    <t>Note that project expenditure &amp; budget values shown do not include margin</t>
  </si>
  <si>
    <t>Internal costs are not deducted from budget (unless otherwise notified)</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</si>
  <si>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</si>
  <si>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</si>
  <si>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</si>
  <si>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</si>
  <si>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</si>
  <si>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</si>
  <si>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</si>
  <si>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</si>
  <si>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</si>
  <si>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</si>
  <si>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</si>
  <si>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</si>
  <si>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</si>
  <si>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</si>
  <si>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</si>
  <si>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</si>
  <si>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</si>
  <si>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</si>
  <si>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</si>
  <si>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</si>
  <si>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</si>
  <si>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</si>
  <si>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</si>
  <si>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</si>
  <si>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</si>
  <si>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</si>
  <si>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</si>
  <si>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</si>
  <si>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</si>
  <si>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</si>
  <si>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</si>
  <si>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</si>
  <si>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</si>
  <si>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</si>
  <si>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</si>
  <si>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</si>
  <si>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</si>
  <si>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</si>
  <si>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</si>
  <si>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</si>
  <si>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</si>
  <si>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</si>
  <si>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</si>
  <si>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</si>
  <si>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</si>
  <si>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</si>
  <si>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</si>
  <si>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</si>
  <si>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</si>
  <si>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</si>
  <si>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</si>
  <si>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</si>
  <si>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</si>
  <si>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</si>
  <si>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</si>
  <si>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</si>
  <si>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</si>
  <si>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</si>
  <si>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</si>
  <si>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</si>
  <si>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</si>
  <si>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</si>
  <si>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</si>
  <si>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</si>
  <si>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</si>
  <si>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</si>
  <si>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</si>
  <si>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</si>
  <si>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</si>
  <si>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</si>
  <si>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</si>
  <si>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</si>
  <si>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</si>
  <si>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</si>
  <si>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</si>
  <si>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</si>
  <si>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</si>
  <si>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</si>
  <si>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</si>
  <si>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</si>
  <si>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</si>
  <si>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</si>
  <si>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</si>
  <si>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</si>
  <si>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</si>
  <si>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</si>
  <si>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</si>
  <si>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</si>
  <si>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</si>
  <si>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</si>
  <si>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</si>
  <si>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</si>
  <si>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</si>
  <si>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</si>
  <si>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</si>
  <si>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</si>
  <si>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</si>
  <si>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</si>
  <si>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</si>
  <si>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</si>
  <si>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</si>
  <si>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</si>
  <si>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</si>
  <si>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</si>
  <si>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</si>
  <si>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</si>
  <si>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</si>
  <si>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</si>
  <si>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</si>
  <si>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</si>
  <si>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</si>
  <si>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</si>
  <si>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</si>
  <si>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</si>
  <si>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</si>
  <si>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</si>
  <si>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</si>
  <si>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</si>
  <si>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</si>
  <si>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</si>
  <si>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</si>
  <si>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</si>
  <si>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</si>
  <si>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</si>
  <si>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</si>
  <si>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</si>
  <si>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</si>
  <si>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</si>
  <si>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</si>
  <si>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</si>
  <si>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</si>
  <si>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</si>
  <si>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</si>
  <si>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</si>
  <si>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</si>
  <si>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</si>
  <si>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</si>
  <si>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</si>
  <si>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</si>
  <si>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</si>
  <si>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</si>
  <si>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</si>
  <si>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</si>
  <si>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</si>
  <si>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</si>
  <si>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</si>
  <si>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</si>
  <si>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</si>
  <si>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</si>
  <si>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</si>
  <si>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</si>
  <si>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</si>
  <si>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</si>
  <si>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</si>
  <si>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</si>
  <si>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</si>
  <si>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</si>
  <si>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</si>
  <si>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</si>
  <si>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</si>
  <si>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</si>
  <si>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</si>
  <si>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</si>
  <si>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</si>
  <si>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</si>
  <si>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</si>
  <si>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</si>
  <si>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</si>
  <si>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</si>
  <si>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</si>
  <si>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</si>
  <si>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</si>
  <si>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</si>
  <si>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</si>
  <si>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</si>
  <si>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</si>
  <si>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</si>
  <si>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</si>
  <si>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</si>
  <si>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</si>
  <si>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</si>
  <si>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</si>
  <si>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</si>
  <si>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</si>
  <si>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</si>
  <si>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</si>
  <si>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</si>
  <si>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</si>
  <si>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</si>
  <si>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</si>
  <si>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</si>
  <si>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</si>
  <si>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</si>
  <si>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</si>
  <si>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</si>
  <si>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</si>
  <si>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</si>
  <si>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</si>
  <si>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</si>
  <si>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</si>
  <si>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</si>
  <si>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</si>
  <si>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</si>
  <si>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</si>
  <si>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</si>
  <si>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</si>
  <si>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</si>
  <si>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</si>
  <si>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</si>
  <si>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</si>
  <si>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</si>
  <si>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</si>
  <si>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</si>
  <si>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</si>
  <si>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</si>
  <si>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</si>
  <si>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</si>
  <si>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</si>
  <si>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</si>
  <si>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</si>
  <si>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</si>
  <si>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</si>
  <si>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</si>
  <si>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</si>
  <si>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</si>
  <si>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</si>
  <si>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</si>
  <si>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</si>
  <si>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</si>
  <si>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</si>
  <si>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</si>
  <si>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</si>
  <si>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</si>
  <si>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</si>
  <si>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</si>
  <si>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</si>
  <si>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</si>
  <si>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</si>
  <si>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</si>
  <si>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</si>
  <si>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</si>
  <si>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</si>
  <si>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</si>
  <si>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</si>
  <si>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</si>
  <si>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</si>
  <si>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</si>
  <si>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</si>
  <si>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</si>
  <si>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</si>
  <si>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</si>
  <si>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</si>
  <si>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</si>
  <si>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</si>
  <si>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</si>
  <si>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</si>
  <si>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</si>
  <si>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</si>
  <si>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</si>
  <si>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</si>
  <si>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</si>
  <si>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</si>
  <si>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</si>
  <si>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</si>
  <si>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</si>
  <si>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</si>
  <si>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</si>
  <si>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</si>
  <si>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</si>
  <si>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</si>
  <si>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</si>
  <si>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</si>
  <si>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</si>
  <si>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</si>
  <si>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</si>
  <si>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</si>
  <si>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</si>
  <si>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</si>
  <si>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</si>
  <si>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</si>
  <si>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</si>
  <si>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</si>
  <si>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</si>
  <si>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</si>
  <si>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</si>
  <si>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</si>
  <si>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</si>
  <si>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</si>
  <si>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</si>
  <si>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</si>
  <si>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</si>
  <si>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</si>
  <si>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</si>
  <si>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</si>
  <si>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</si>
  <si>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</si>
  <si>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</si>
  <si>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</si>
  <si>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</si>
  <si>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</si>
  <si>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</si>
  <si>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</si>
  <si>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</si>
  <si>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</si>
  <si>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</si>
  <si>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</si>
  <si>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</si>
  <si>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</si>
  <si>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</si>
  <si>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</si>
  <si>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</si>
  <si>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</si>
  <si>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</si>
  <si>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</si>
  <si>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</si>
  <si>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</si>
  <si>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</si>
  <si>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</si>
  <si>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</si>
  <si>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</si>
  <si>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</si>
  <si>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</si>
  <si>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</si>
  <si>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</si>
  <si>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</si>
  <si>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</si>
  <si>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</si>
  <si>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</si>
  <si>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</si>
  <si>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</si>
  <si>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</si>
  <si>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</si>
  <si>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</si>
  <si>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</si>
  <si>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</si>
  <si>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</si>
  <si>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</si>
  <si>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</si>
  <si>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</si>
  <si>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</si>
  <si>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</si>
  <si>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</si>
  <si>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</si>
  <si>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</si>
  <si>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</si>
  <si>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</si>
  <si>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</si>
  <si>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</si>
  <si>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</si>
  <si>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</si>
  <si>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</si>
  <si>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</si>
  <si>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</si>
  <si>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</si>
  <si>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</si>
  <si>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</si>
  <si>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</si>
  <si>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</si>
  <si>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</si>
  <si>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</si>
  <si>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</si>
  <si>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</si>
  <si>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</si>
  <si>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</si>
  <si>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</si>
  <si>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</si>
  <si>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</si>
  <si>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</si>
  <si>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</si>
  <si>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</si>
  <si>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</si>
  <si>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</si>
  <si>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</si>
  <si>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</si>
  <si>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</si>
  <si>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</si>
  <si>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</si>
  <si>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</si>
  <si>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</si>
  <si>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</si>
  <si>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</si>
  <si>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</si>
  <si>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</si>
  <si>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</si>
  <si>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</si>
  <si>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</si>
  <si>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</si>
  <si>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</si>
  <si>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</si>
  <si>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</si>
  <si>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</si>
  <si>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</si>
  <si>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</si>
  <si>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</si>
  <si>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</si>
  <si>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</si>
  <si>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</si>
  <si>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</si>
  <si>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</si>
  <si>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</si>
  <si>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</si>
  <si>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</si>
  <si>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</si>
  <si>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</si>
  <si>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</si>
  <si>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</si>
  <si>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</si>
  <si>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</si>
  <si>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</si>
  <si>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</si>
  <si>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</si>
  <si>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</si>
  <si>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</si>
  <si>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</si>
  <si>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</si>
  <si>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</si>
  <si>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</si>
  <si>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</si>
  <si>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</si>
  <si>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</si>
  <si>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</si>
  <si>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</si>
  <si>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</si>
  <si>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</si>
  <si>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</si>
  <si>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</si>
  <si>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</si>
  <si>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</si>
  <si>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</si>
  <si>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</si>
  <si>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</si>
  <si>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</si>
  <si>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</si>
  <si>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</si>
  <si>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</si>
  <si>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</si>
  <si>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</si>
  <si>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</si>
  <si>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</si>
  <si>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</si>
  <si>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</si>
  <si>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</si>
  <si>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</si>
  <si>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</si>
  <si>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</si>
  <si>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</si>
  <si>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</si>
  <si>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</si>
  <si>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</si>
  <si>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</si>
  <si>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</si>
  <si>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</si>
  <si>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</si>
  <si>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</si>
  <si>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</si>
  <si>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</si>
  <si>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</si>
  <si>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</si>
  <si>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</si>
  <si>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</si>
  <si>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</si>
  <si>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</si>
  <si>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</si>
  <si>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</si>
  <si>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</si>
  <si>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</si>
  <si>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</si>
  <si>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</si>
  <si>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</si>
  <si>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</si>
  <si>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</si>
  <si>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</si>
  <si>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</si>
  <si>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</si>
  <si>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</si>
  <si>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</si>
  <si>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</si>
  <si>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</si>
  <si>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</si>
  <si>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</si>
  <si>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</si>
  <si>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</si>
  <si>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</si>
  <si>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</si>
  <si>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</si>
  <si>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</si>
  <si>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</si>
  <si>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</si>
  <si>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</si>
  <si>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</si>
  <si>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</si>
  <si>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</si>
  <si>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</si>
  <si>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</si>
  <si>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</si>
  <si>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</si>
  <si>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</si>
  <si>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</si>
  <si>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</si>
  <si>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</si>
  <si>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</si>
  <si>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</si>
  <si>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</si>
  <si>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</si>
  <si>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</si>
  <si>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</si>
  <si>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</si>
  <si>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</si>
  <si>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</si>
  <si>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</si>
  <si>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</si>
  <si>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</si>
  <si>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</si>
  <si>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</si>
  <si>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</si>
  <si>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</si>
  <si>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</si>
  <si>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</si>
  <si>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</si>
  <si>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</si>
  <si>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</si>
  <si>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</si>
  <si>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</si>
  <si>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</si>
  <si>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</si>
  <si>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</si>
  <si>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</si>
  <si>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</si>
  <si>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</si>
  <si>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</si>
  <si>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</si>
  <si>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</si>
  <si>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</si>
  <si>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</si>
  <si>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</si>
  <si>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</si>
  <si>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</si>
  <si>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</si>
  <si>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</si>
  <si>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</si>
  <si>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</si>
  <si>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</si>
  <si>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</si>
  <si>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</si>
  <si>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</si>
  <si>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</si>
  <si>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</si>
  <si>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</si>
  <si>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</si>
  <si>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</si>
  <si>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</si>
  <si>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</si>
  <si>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</si>
  <si>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</si>
  <si>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</si>
  <si>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</si>
  <si>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</si>
  <si>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</si>
  <si>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</si>
  <si>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</si>
  <si>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</si>
  <si>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</si>
  <si>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</si>
  <si>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</si>
  <si>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</si>
  <si>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</si>
  <si>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</si>
  <si>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</si>
  <si>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</si>
  <si>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</si>
  <si>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</si>
  <si>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</si>
  <si>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</si>
  <si>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</si>
  <si>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</si>
  <si>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</si>
  <si>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</si>
  <si>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</si>
  <si>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</si>
  <si>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</si>
  <si>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Project Line Level Changes</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</si>
  <si>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</si>
  <si>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</si>
  <si>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</si>
  <si>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</si>
  <si>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</si>
  <si>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</si>
  <si>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</si>
  <si>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</si>
  <si>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</si>
  <si>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</si>
  <si>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</si>
  <si>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</si>
  <si>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</si>
  <si>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</si>
  <si>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</si>
  <si>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</si>
  <si>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</si>
  <si>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</si>
  <si>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</si>
  <si>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</si>
  <si>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</si>
  <si>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</si>
  <si>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</si>
  <si>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</si>
  <si>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</si>
  <si>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</si>
  <si>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</si>
  <si>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</si>
  <si>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</si>
  <si>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</si>
  <si>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</si>
  <si>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</si>
  <si>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</si>
  <si>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</si>
  <si>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</si>
  <si>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</si>
  <si>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</si>
  <si>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</si>
  <si>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</si>
  <si>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</si>
  <si>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</si>
  <si>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</si>
  <si>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</si>
  <si>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</si>
  <si>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</si>
  <si>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</si>
  <si>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</si>
  <si>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</si>
  <si>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</si>
  <si>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</si>
  <si>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</si>
  <si>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</si>
  <si>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</si>
  <si>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</si>
  <si>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</si>
  <si>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</si>
  <si>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</si>
  <si>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</si>
  <si>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</si>
  <si>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</si>
  <si>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Budget Pot Reference</t>
  </si>
  <si>
    <t>Project Ref No</t>
  </si>
  <si>
    <t>Project Title</t>
  </si>
  <si>
    <t>High Level Process Stage</t>
  </si>
  <si>
    <t>DNs &amp; iGTs</t>
  </si>
  <si>
    <t>Independent Gas Transporters</t>
  </si>
  <si>
    <t>CCR Status</t>
  </si>
  <si>
    <t>Comments</t>
  </si>
  <si>
    <t>Change in Total Approved Value</t>
  </si>
  <si>
    <t>Rolling Third Party Invoiced Amount</t>
  </si>
  <si>
    <t>2.5%CDSP overall turnover</t>
  </si>
  <si>
    <t>Current Year Value of Work Done 
Split By Customer Class</t>
  </si>
  <si>
    <t>Values pertaining to the Total Cost of the Project</t>
  </si>
  <si>
    <t>Values pertaining to the cost of the project split by Financial Year</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</si>
  <si>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</si>
  <si>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</si>
  <si>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</si>
  <si>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</si>
  <si>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</si>
  <si>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</si>
  <si>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</si>
  <si>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NA</t>
  </si>
  <si>
    <t>Green - At or below target</t>
  </si>
  <si>
    <t>Red - Above target</t>
  </si>
  <si>
    <t>Change in Estimated Total Cost of Project</t>
  </si>
  <si>
    <t>Change in Previous Year Actuals</t>
  </si>
  <si>
    <t>Change in Current Year Value of Work Done</t>
  </si>
  <si>
    <t>Change in Current Year Value of Work Remaining</t>
  </si>
  <si>
    <t>Change in Future Financial Years Value of Work Remaining</t>
  </si>
  <si>
    <t>This section summarises any value change between this report and the previous report.
Positive values indicate an increase since the last report, negative indicates a decrease.</t>
  </si>
  <si>
    <t>RAG</t>
  </si>
  <si>
    <t>Invoice</t>
  </si>
  <si>
    <t>LDZ Capacity (CAZ)</t>
  </si>
  <si>
    <t>Commodity (COM)</t>
  </si>
  <si>
    <t>Amendments (AMS)</t>
  </si>
  <si>
    <t>Meter Assets (MAS &amp; ADP)</t>
  </si>
  <si>
    <t>Nov</t>
  </si>
  <si>
    <t>Class 1</t>
  </si>
  <si>
    <t>Class 2</t>
  </si>
  <si>
    <t>Class 3</t>
  </si>
  <si>
    <t>Class 4</t>
  </si>
  <si>
    <t>Type</t>
  </si>
  <si>
    <t>External [O]</t>
  </si>
  <si>
    <t>Internal [O]</t>
  </si>
  <si>
    <t>Delivery</t>
  </si>
  <si>
    <t>Dec</t>
  </si>
  <si>
    <t>NTS Entry Capacity (NTE)</t>
  </si>
  <si>
    <t>NTS Exit Capacity (NXC)</t>
  </si>
  <si>
    <t>IS Faults Logged</t>
  </si>
  <si>
    <t>Jan</t>
  </si>
  <si>
    <t>R</t>
  </si>
  <si>
    <t>Retail &amp; Network Release 3 (DSC Change Budget)</t>
  </si>
  <si>
    <t>UK Link Availability (Gemini)</t>
  </si>
  <si>
    <t>UK Link Availability (Non-Gemini)</t>
  </si>
  <si>
    <t>Feb</t>
  </si>
  <si>
    <t>Mar</t>
  </si>
  <si>
    <t>Totals by Budget Area (£,000's)</t>
  </si>
  <si>
    <t>Details of Changes</t>
  </si>
  <si>
    <t/>
  </si>
  <si>
    <t>4572</t>
  </si>
  <si>
    <t>4361</t>
  </si>
  <si>
    <t>April</t>
  </si>
  <si>
    <t>87% for the month. We have been</t>
  </si>
  <si>
    <t>badly hit by sickness absence,</t>
  </si>
  <si>
    <t>losing some 220 hours of resource</t>
  </si>
  <si>
    <t>in a period of just over two weeks.</t>
  </si>
  <si>
    <t>03/04/18 - the remedial action did</t>
  </si>
  <si>
    <t>not pull the GoS around enough.</t>
  </si>
  <si>
    <t>01/03-31/03</t>
  </si>
  <si>
    <t>01/02-28/02</t>
  </si>
  <si>
    <t>Comments / Actions</t>
  </si>
  <si>
    <t>May</t>
  </si>
  <si>
    <t>01/04-30/04</t>
  </si>
  <si>
    <t>01/04 –31/04</t>
  </si>
  <si>
    <t>01/03 – 28/03</t>
  </si>
  <si>
    <t>01/02 – 31/02</t>
  </si>
  <si>
    <t>Approved Budget Value 18/19</t>
  </si>
  <si>
    <t>DSC Change Budget</t>
  </si>
  <si>
    <t>No Change - Start of Financial Year</t>
  </si>
  <si>
    <t>Values in £0,000s</t>
  </si>
  <si>
    <t>B.BP18-020.1</t>
  </si>
  <si>
    <t>UKL Release 2 (DSC CB) Programme Summary</t>
  </si>
  <si>
    <t>Total [O]</t>
  </si>
  <si>
    <t>1 Failed</t>
  </si>
  <si>
    <t>During EFT connectivity issue 2 files
(.WOR / .CFR) were triggering alerts,
these were isolated to stop the
alerts generating. Once
connectivity was re-established
inbound and outbound were
transferred but the two that were
isolated were not.</t>
  </si>
  <si>
    <t>May 2018</t>
  </si>
  <si>
    <t>Reporting Month May 2018</t>
  </si>
  <si>
    <t>01/05-31/05</t>
  </si>
  <si>
    <t>01/05 –31/05</t>
  </si>
  <si>
    <t>Faults Raised</t>
  </si>
  <si>
    <t>P5</t>
  </si>
  <si>
    <t>P4</t>
  </si>
  <si>
    <t>P3</t>
  </si>
  <si>
    <t>P2</t>
  </si>
  <si>
    <t>P1</t>
  </si>
  <si>
    <t xml:space="preserve">For Issues please see Issue Slides </t>
  </si>
  <si>
    <t>June</t>
  </si>
  <si>
    <t>Smart Meter- % 23.3%</t>
  </si>
  <si>
    <t xml:space="preserve">Xoserve hosted a training event centred around Invoicing which helped educate and train idustry collegues on the various areas of invoicing undertaken by Xoserve, this was well attended and received very positive feedback.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</si>
</sst>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_-&quot;£&quot;* #,##0.0_-;\-&quot;£&quot;* #,##0.0_-;_-&quot;£&quot;* &quot;-&quot;??_-;_-@_-"/>
    <numFmt numFmtId="168" formatCode="[$-809]d\ mmmm\ yyyy;@"/>
    <numFmt numFmtId="169" formatCode="_(* #,##0.00_);_(* \(#,##0.00\);_(* &quot;-&quot;??_);_(@_)"/>
    <numFmt numFmtId="170" formatCode="0.0%"/>
    <numFmt numFmtId="171" formatCode="_(&quot;£&quot;* #,##0.00_);_(&quot;£&quot;* \(#,##0.00\);_(&quot;£&quot;* &quot;-&quot;??_);_(@_)"/>
    <numFmt numFmtId="172" formatCode="d\-mmm\-yyyy"/>
    <numFmt numFmtId="173" formatCode="_(* #,##0_);_(* \(#,##0\);_(* &quot;-&quot;_);_(@_)"/>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 numFmtId="183" formatCode="_-&quot;£&quot;* #,##0.0_-;\-&quot;£&quot;* #,##0.0_-;_-&quot;£&quot;* &quot;-&quot;?_-;_-@_-"/>
    <numFmt numFmtId="184" formatCode="0.0"/>
    <numFmt numFmtId="185" formatCode="&quot;£&quot;#,##0.00"/>
    <numFmt numFmtId="186" formatCode="#,##0.0;\-#,##0.0"/>
  </numFmts>
  <fonts count="108">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12"/>
      <color theme="1"/>
      <name val="Calibri"/>
      <family val="2"/>
      <scheme val="minor"/>
    </font>
    <font>
      <sz val="10"/>
      <name val="Calibri"/>
      <family val="2"/>
    </font>
    <font>
      <sz val="10"/>
      <color theme="1"/>
      <name val="Calibri"/>
      <family val="2"/>
    </font>
    <font>
      <i/>
      <sz val="10"/>
      <color theme="1"/>
      <name val="Calibri"/>
      <family val="2"/>
      <scheme val="minor"/>
    </font>
    <font>
      <b/>
      <sz val="10"/>
      <color theme="1"/>
      <name val="Calibri"/>
      <family val="2"/>
      <scheme val="minor"/>
    </font>
    <font>
      <b/>
      <sz val="9"/>
      <color rgb="FFFFFFFF"/>
      <name val="Arial"/>
      <family val="2"/>
    </font>
    <font>
      <sz val="9"/>
      <color rgb="FF333333"/>
      <name val="Arial"/>
      <family val="2"/>
    </font>
    <font>
      <u/>
      <sz val="10"/>
      <color theme="1"/>
      <name val="Arial"/>
      <family val="2"/>
    </font>
    <font>
      <sz val="10"/>
      <color rgb="FF000000"/>
      <name val="Calibri"/>
      <family val="2"/>
      <scheme val="minor"/>
    </font>
    <font>
      <sz val="10"/>
      <color rgb="FF000000"/>
      <name val="Courier New"/>
      <family val="3"/>
    </font>
    <font>
      <sz val="10"/>
      <name val="Calibri"/>
      <family val="2"/>
      <scheme val="minor"/>
    </font>
  </fonts>
  <fills count="9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8FBFC"/>
        <bgColor indexed="64"/>
      </patternFill>
    </fill>
    <fill>
      <patternFill patternType="solid">
        <fgColor rgb="FFFFFFFF"/>
        <bgColor indexed="64"/>
      </patternFill>
    </fill>
    <fill>
      <patternFill patternType="solid">
        <fgColor rgb="FF84B8DA"/>
        <bgColor rgb="FF000000"/>
      </patternFill>
    </fill>
    <fill>
      <patternFill patternType="solid">
        <fgColor indexed="9"/>
        <bgColor indexed="64"/>
      </patternFill>
    </fill>
    <fill>
      <patternFill patternType="solid">
        <fgColor theme="3" tint="0.59999389629810485"/>
        <bgColor rgb="FF000000"/>
      </patternFill>
    </fill>
    <fill>
      <patternFill patternType="solid">
        <fgColor theme="3" tint="0.59999389629810485"/>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top style="thin">
        <color auto="1"/>
      </top>
      <bottom/>
      <diagonal/>
    </border>
    <border>
      <left style="hair">
        <color auto="1"/>
      </left>
      <right/>
      <top/>
      <bottom style="thin">
        <color auto="1"/>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085">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8"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1"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1"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1" fillId="3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1"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1" fillId="4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1" fillId="4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2" fillId="41"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62"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62"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4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62" fillId="41"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62" fillId="4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5" fillId="62" borderId="0" applyNumberFormat="0" applyBorder="0" applyAlignment="0" applyProtection="0"/>
    <xf numFmtId="0" fontId="15" fillId="5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1" borderId="0" applyNumberFormat="0" applyBorder="0" applyAlignment="0" applyProtection="0"/>
    <xf numFmtId="0" fontId="15" fillId="64"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65" borderId="0" applyNumberFormat="0" applyBorder="0" applyAlignment="0" applyProtection="0"/>
    <xf numFmtId="0" fontId="14" fillId="56"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63" fillId="56" borderId="0" applyNumberFormat="0" applyBorder="0" applyAlignment="0" applyProtection="0"/>
    <xf numFmtId="0" fontId="16" fillId="33" borderId="0" applyNumberFormat="0" applyBorder="0" applyAlignment="0" applyProtection="0"/>
    <xf numFmtId="0" fontId="64" fillId="33" borderId="0" applyNumberFormat="0" applyBorder="0" applyAlignment="0" applyProtection="0"/>
    <xf numFmtId="0" fontId="16" fillId="33" borderId="0" applyNumberFormat="0" applyBorder="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17" fillId="44" borderId="15" applyNumberFormat="0" applyAlignment="0" applyProtection="0"/>
    <xf numFmtId="0" fontId="17" fillId="44" borderId="15" applyNumberFormat="0" applyAlignment="0" applyProtection="0"/>
    <xf numFmtId="0" fontId="66" fillId="28" borderId="33" applyNumberFormat="0" applyAlignment="0" applyProtection="0"/>
    <xf numFmtId="0" fontId="18" fillId="57" borderId="16" applyNumberFormat="0" applyAlignment="0" applyProtection="0"/>
    <xf numFmtId="0" fontId="18" fillId="70" borderId="16" applyNumberFormat="0" applyAlignment="0" applyProtection="0"/>
    <xf numFmtId="0" fontId="18" fillId="70" borderId="16" applyNumberFormat="0" applyAlignment="0" applyProtection="0"/>
    <xf numFmtId="169"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1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1" fontId="55" fillId="0" borderId="0" applyFont="0" applyFill="0" applyBorder="0" applyAlignment="0" applyProtection="0"/>
    <xf numFmtId="172" fontId="1" fillId="0" borderId="0" applyFill="0" applyBorder="0"/>
    <xf numFmtId="172" fontId="1" fillId="0" borderId="0" applyFill="0" applyBorder="0"/>
    <xf numFmtId="172" fontId="1" fillId="0" borderId="0" applyFill="0" applyBorder="0"/>
    <xf numFmtId="173" fontId="1" fillId="0" borderId="0" applyFont="0" applyFill="0" applyBorder="0" applyAlignment="0" applyProtection="0"/>
    <xf numFmtId="169" fontId="1" fillId="0" borderId="0" applyFont="0" applyFill="0" applyBorder="0" applyAlignment="0" applyProtection="0"/>
    <xf numFmtId="0" fontId="28" fillId="71" borderId="0" applyNumberFormat="0" applyBorder="0" applyAlignment="0" applyProtection="0"/>
    <xf numFmtId="0" fontId="28" fillId="72" borderId="0" applyNumberFormat="0" applyBorder="0" applyAlignment="0" applyProtection="0"/>
    <xf numFmtId="0" fontId="28" fillId="73" borderId="0" applyNumberFormat="0" applyBorder="0" applyAlignment="0" applyProtection="0"/>
    <xf numFmtId="174"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70" fillId="0" borderId="36"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7"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24" fillId="40" borderId="15" applyNumberFormat="0" applyAlignment="0" applyProtection="0"/>
    <xf numFmtId="0" fontId="24" fillId="40" borderId="15" applyNumberFormat="0" applyAlignment="0" applyProtection="0"/>
    <xf numFmtId="0" fontId="78" fillId="34" borderId="0"/>
    <xf numFmtId="0" fontId="79" fillId="0" borderId="38" applyNumberFormat="0" applyFill="0" applyAlignment="0" applyProtection="0"/>
    <xf numFmtId="0" fontId="25" fillId="0" borderId="20" applyNumberFormat="0" applyFill="0" applyAlignment="0" applyProtection="0"/>
    <xf numFmtId="0" fontId="26" fillId="66"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8"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8" fontId="67" fillId="0" borderId="0"/>
    <xf numFmtId="168" fontId="67" fillId="0" borderId="0"/>
    <xf numFmtId="168"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5" borderId="21" applyNumberFormat="0" applyFont="0" applyAlignment="0" applyProtection="0"/>
    <xf numFmtId="0" fontId="1" fillId="34" borderId="21" applyNumberFormat="0" applyFont="0" applyAlignment="0" applyProtection="0"/>
    <xf numFmtId="0" fontId="1" fillId="34" borderId="21" applyNumberFormat="0" applyFont="0" applyAlignment="0" applyProtection="0"/>
    <xf numFmtId="0" fontId="14" fillId="34" borderId="21" applyNumberFormat="0" applyFont="0" applyAlignment="0" applyProtection="0"/>
    <xf numFmtId="0" fontId="1" fillId="34" borderId="21" applyNumberFormat="0" applyFont="0" applyAlignment="0" applyProtection="0"/>
    <xf numFmtId="0" fontId="55" fillId="29" borderId="34" applyNumberFormat="0" applyFont="0" applyAlignment="0" applyProtection="0"/>
    <xf numFmtId="0" fontId="27" fillId="69" borderId="22" applyNumberFormat="0" applyAlignment="0" applyProtection="0"/>
    <xf numFmtId="0" fontId="27" fillId="44" borderId="22" applyNumberFormat="0" applyAlignment="0" applyProtection="0"/>
    <xf numFmtId="0" fontId="27" fillId="44"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0" fontId="67" fillId="11" borderId="32">
      <alignment vertical="center"/>
    </xf>
    <xf numFmtId="175" fontId="67" fillId="11" borderId="32">
      <alignment vertical="center"/>
    </xf>
    <xf numFmtId="177"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7" fontId="67" fillId="11" borderId="32">
      <alignment vertical="center"/>
    </xf>
    <xf numFmtId="177"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5" fontId="67" fillId="11" borderId="32">
      <alignment vertical="center"/>
    </xf>
    <xf numFmtId="175" fontId="67" fillId="11" borderId="32">
      <alignment vertical="center"/>
    </xf>
    <xf numFmtId="178"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8" fontId="67" fillId="11" borderId="32">
      <alignment vertical="center"/>
    </xf>
    <xf numFmtId="178" fontId="67" fillId="11" borderId="32">
      <alignment vertical="center"/>
    </xf>
    <xf numFmtId="178" fontId="67" fillId="11" borderId="32">
      <alignment vertical="center"/>
    </xf>
    <xf numFmtId="178" fontId="67" fillId="11" borderId="32">
      <alignment vertical="center"/>
    </xf>
    <xf numFmtId="178" fontId="67" fillId="11" borderId="32">
      <alignment vertical="center"/>
    </xf>
    <xf numFmtId="178" fontId="67" fillId="11" borderId="32">
      <alignment vertical="center"/>
    </xf>
    <xf numFmtId="178" fontId="67" fillId="11" borderId="32">
      <alignment vertical="center"/>
    </xf>
    <xf numFmtId="178" fontId="67" fillId="11" borderId="32">
      <alignment vertical="center"/>
    </xf>
    <xf numFmtId="178"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8" fontId="67" fillId="11" borderId="32">
      <alignment vertical="center"/>
    </xf>
    <xf numFmtId="178" fontId="67" fillId="11" borderId="32">
      <alignment vertical="center"/>
    </xf>
    <xf numFmtId="177"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7" fontId="67" fillId="11" borderId="32">
      <alignment vertical="center"/>
    </xf>
    <xf numFmtId="176" fontId="67" fillId="11" borderId="32">
      <alignment vertical="center"/>
    </xf>
    <xf numFmtId="176" fontId="67" fillId="11" borderId="32">
      <alignment vertical="center"/>
    </xf>
    <xf numFmtId="176" fontId="67" fillId="11" borderId="32">
      <alignment vertical="center"/>
    </xf>
    <xf numFmtId="177" fontId="67" fillId="11" borderId="32">
      <alignment vertical="center"/>
    </xf>
    <xf numFmtId="177"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5" fontId="67" fillId="11" borderId="32">
      <alignment vertical="center"/>
    </xf>
    <xf numFmtId="176" fontId="67" fillId="11" borderId="32">
      <alignment vertical="center"/>
    </xf>
    <xf numFmtId="0" fontId="82" fillId="0" borderId="0"/>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77"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7" fontId="67" fillId="23" borderId="32">
      <alignment vertical="center"/>
      <protection locked="0"/>
    </xf>
    <xf numFmtId="177"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80" fontId="67" fillId="23" borderId="32">
      <alignment vertical="center"/>
      <protection locked="0"/>
    </xf>
    <xf numFmtId="175"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0"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5"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77"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80" fontId="67" fillId="23" borderId="32">
      <alignment vertical="center"/>
      <protection locked="0"/>
    </xf>
    <xf numFmtId="175" fontId="67" fillId="23" borderId="32">
      <alignment vertical="center"/>
      <protection locked="0"/>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80"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8"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80" fontId="67" fillId="4" borderId="32">
      <alignment vertical="center"/>
    </xf>
    <xf numFmtId="180" fontId="67" fillId="4" borderId="32">
      <alignment vertical="center"/>
    </xf>
    <xf numFmtId="177"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6" fontId="67" fillId="4" borderId="32">
      <alignment vertical="center"/>
    </xf>
    <xf numFmtId="176" fontId="67" fillId="4" borderId="32">
      <alignment vertical="center"/>
    </xf>
    <xf numFmtId="176" fontId="67" fillId="4" borderId="32">
      <alignment vertical="center"/>
    </xf>
    <xf numFmtId="177" fontId="67" fillId="4" borderId="32">
      <alignment vertical="center"/>
    </xf>
    <xf numFmtId="177"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80"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6"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0" fontId="67" fillId="4" borderId="32">
      <alignment vertical="center"/>
    </xf>
    <xf numFmtId="175" fontId="67" fillId="4" borderId="32">
      <alignment vertical="center"/>
    </xf>
    <xf numFmtId="177"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7"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7" fontId="67" fillId="4" borderId="32">
      <alignment vertical="center"/>
    </xf>
    <xf numFmtId="177"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4" borderId="32">
      <alignment vertical="center"/>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178"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8" fontId="67" fillId="6" borderId="32">
      <alignment horizontal="right" vertical="center"/>
      <protection locked="0"/>
    </xf>
    <xf numFmtId="178" fontId="67" fillId="6" borderId="32">
      <alignment horizontal="right" vertical="center"/>
      <protection locked="0"/>
    </xf>
    <xf numFmtId="177"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0"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176" fontId="67" fillId="6" borderId="32">
      <alignment horizontal="right" vertical="center"/>
      <protection locked="0"/>
    </xf>
    <xf numFmtId="0" fontId="67" fillId="6" borderId="32">
      <alignment horizontal="right" vertical="center"/>
      <protection locked="0"/>
    </xf>
    <xf numFmtId="176" fontId="67" fillId="6" borderId="32">
      <alignment horizontal="right" vertical="center"/>
      <protection locked="0"/>
    </xf>
    <xf numFmtId="175" fontId="67" fillId="6" borderId="32">
      <alignment horizontal="right" vertical="center"/>
      <protection locked="0"/>
    </xf>
    <xf numFmtId="177"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7" fontId="67" fillId="6" borderId="32">
      <alignment horizontal="right" vertical="center"/>
      <protection locked="0"/>
    </xf>
    <xf numFmtId="177"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5" fontId="67" fillId="6" borderId="32">
      <alignment horizontal="right" vertical="center"/>
      <protection locked="0"/>
    </xf>
    <xf numFmtId="179" fontId="67" fillId="0" borderId="0">
      <protection locked="0"/>
    </xf>
    <xf numFmtId="4" fontId="83" fillId="75" borderId="39" applyNumberFormat="0" applyProtection="0">
      <alignment vertical="center"/>
    </xf>
    <xf numFmtId="4" fontId="84" fillId="75" borderId="39" applyNumberFormat="0" applyProtection="0">
      <alignment vertical="center"/>
    </xf>
    <xf numFmtId="4" fontId="83" fillId="75" borderId="39" applyNumberFormat="0" applyProtection="0">
      <alignment horizontal="left" vertical="center" indent="1"/>
    </xf>
    <xf numFmtId="0" fontId="83" fillId="75" borderId="39" applyNumberFormat="0" applyProtection="0">
      <alignment horizontal="left" vertical="top" indent="1"/>
    </xf>
    <xf numFmtId="4" fontId="83" fillId="30" borderId="0" applyNumberFormat="0" applyProtection="0">
      <alignment horizontal="left" vertical="center" indent="1"/>
    </xf>
    <xf numFmtId="4" fontId="61" fillId="33" borderId="39" applyNumberFormat="0" applyProtection="0">
      <alignment horizontal="right" vertical="center"/>
    </xf>
    <xf numFmtId="4" fontId="61" fillId="32" borderId="39" applyNumberFormat="0" applyProtection="0">
      <alignment horizontal="right" vertical="center"/>
    </xf>
    <xf numFmtId="4" fontId="61" fillId="59" borderId="39" applyNumberFormat="0" applyProtection="0">
      <alignment horizontal="right" vertical="center"/>
    </xf>
    <xf numFmtId="4" fontId="61" fillId="45" borderId="39" applyNumberFormat="0" applyProtection="0">
      <alignment horizontal="right" vertical="center"/>
    </xf>
    <xf numFmtId="4" fontId="61" fillId="49" borderId="39" applyNumberFormat="0" applyProtection="0">
      <alignment horizontal="right" vertical="center"/>
    </xf>
    <xf numFmtId="4" fontId="61" fillId="68" borderId="39" applyNumberFormat="0" applyProtection="0">
      <alignment horizontal="right" vertical="center"/>
    </xf>
    <xf numFmtId="4" fontId="61" fillId="42" borderId="39" applyNumberFormat="0" applyProtection="0">
      <alignment horizontal="right" vertical="center"/>
    </xf>
    <xf numFmtId="4" fontId="61" fillId="76" borderId="39" applyNumberFormat="0" applyProtection="0">
      <alignment horizontal="right" vertical="center"/>
    </xf>
    <xf numFmtId="4" fontId="61" fillId="43" borderId="39" applyNumberFormat="0" applyProtection="0">
      <alignment horizontal="right" vertical="center"/>
    </xf>
    <xf numFmtId="4" fontId="83" fillId="77" borderId="40" applyNumberFormat="0" applyProtection="0">
      <alignment horizontal="left" vertical="center" indent="1"/>
    </xf>
    <xf numFmtId="4" fontId="83" fillId="77" borderId="40" applyNumberFormat="0" applyProtection="0">
      <alignment horizontal="left" vertical="center" indent="1"/>
    </xf>
    <xf numFmtId="4" fontId="61" fillId="78" borderId="0" applyNumberFormat="0" applyProtection="0">
      <alignment horizontal="left" vertical="center" indent="1"/>
    </xf>
    <xf numFmtId="4" fontId="85" fillId="41" borderId="0" applyNumberFormat="0" applyProtection="0">
      <alignment horizontal="left" vertical="center" indent="1"/>
    </xf>
    <xf numFmtId="4" fontId="61" fillId="30" borderId="39" applyNumberFormat="0" applyProtection="0">
      <alignment horizontal="right" vertical="center"/>
    </xf>
    <xf numFmtId="4" fontId="61" fillId="78" borderId="0" applyNumberFormat="0" applyProtection="0">
      <alignment horizontal="left" vertical="center" indent="1"/>
    </xf>
    <xf numFmtId="4" fontId="61" fillId="78" borderId="0" applyNumberFormat="0" applyProtection="0">
      <alignment horizontal="left" vertical="center" indent="1"/>
    </xf>
    <xf numFmtId="4" fontId="61" fillId="78" borderId="0" applyNumberFormat="0" applyProtection="0">
      <alignment horizontal="left" vertical="center" indent="1"/>
    </xf>
    <xf numFmtId="4" fontId="61" fillId="30" borderId="0" applyNumberFormat="0" applyProtection="0">
      <alignment horizontal="left" vertical="center" indent="1"/>
    </xf>
    <xf numFmtId="4" fontId="61" fillId="30" borderId="0" applyNumberFormat="0" applyProtection="0">
      <alignment horizontal="left" vertical="center" indent="1"/>
    </xf>
    <xf numFmtId="4" fontId="61" fillId="30" borderId="0" applyNumberFormat="0" applyProtection="0">
      <alignment horizontal="left" vertical="center" indent="1"/>
    </xf>
    <xf numFmtId="0" fontId="1" fillId="41" borderId="39" applyNumberFormat="0" applyProtection="0">
      <alignment horizontal="left" vertical="center" indent="1"/>
    </xf>
    <xf numFmtId="0" fontId="1" fillId="41" borderId="39" applyNumberFormat="0" applyProtection="0">
      <alignment horizontal="left" vertical="center" indent="1"/>
    </xf>
    <xf numFmtId="0" fontId="1" fillId="41" borderId="39" applyNumberFormat="0" applyProtection="0">
      <alignment horizontal="left" vertical="center" indent="1"/>
    </xf>
    <xf numFmtId="0" fontId="1" fillId="41" borderId="39" applyNumberFormat="0" applyProtection="0">
      <alignment horizontal="left" vertical="top" indent="1"/>
    </xf>
    <xf numFmtId="0" fontId="1" fillId="41" borderId="39" applyNumberFormat="0" applyProtection="0">
      <alignment horizontal="left" vertical="top" indent="1"/>
    </xf>
    <xf numFmtId="0" fontId="1" fillId="41" borderId="39" applyNumberFormat="0" applyProtection="0">
      <alignment horizontal="left" vertical="top" indent="1"/>
    </xf>
    <xf numFmtId="0" fontId="1" fillId="30" borderId="39" applyNumberFormat="0" applyProtection="0">
      <alignment horizontal="left" vertical="center" indent="1"/>
    </xf>
    <xf numFmtId="0" fontId="1" fillId="30" borderId="39" applyNumberFormat="0" applyProtection="0">
      <alignment horizontal="left" vertical="center" indent="1"/>
    </xf>
    <xf numFmtId="0" fontId="1" fillId="30" borderId="39" applyNumberFormat="0" applyProtection="0">
      <alignment horizontal="left" vertical="center" indent="1"/>
    </xf>
    <xf numFmtId="0" fontId="1" fillId="30" borderId="39" applyNumberFormat="0" applyProtection="0">
      <alignment horizontal="left" vertical="top" indent="1"/>
    </xf>
    <xf numFmtId="0" fontId="1" fillId="30" borderId="39" applyNumberFormat="0" applyProtection="0">
      <alignment horizontal="left" vertical="top" indent="1"/>
    </xf>
    <xf numFmtId="0" fontId="1" fillId="30" borderId="39" applyNumberFormat="0" applyProtection="0">
      <alignment horizontal="left" vertical="top" indent="1"/>
    </xf>
    <xf numFmtId="0" fontId="1" fillId="38" borderId="39" applyNumberFormat="0" applyProtection="0">
      <alignment horizontal="left" vertical="center" indent="1"/>
    </xf>
    <xf numFmtId="0" fontId="1" fillId="38" borderId="39" applyNumberFormat="0" applyProtection="0">
      <alignment horizontal="left" vertical="center" indent="1"/>
    </xf>
    <xf numFmtId="0" fontId="1" fillId="38" borderId="39" applyNumberFormat="0" applyProtection="0">
      <alignment horizontal="left" vertical="center" indent="1"/>
    </xf>
    <xf numFmtId="0" fontId="1" fillId="38" borderId="39" applyNumberFormat="0" applyProtection="0">
      <alignment horizontal="left" vertical="top" indent="1"/>
    </xf>
    <xf numFmtId="0" fontId="1" fillId="38" borderId="39" applyNumberFormat="0" applyProtection="0">
      <alignment horizontal="left" vertical="top" indent="1"/>
    </xf>
    <xf numFmtId="0" fontId="1" fillId="38" borderId="39" applyNumberFormat="0" applyProtection="0">
      <alignment horizontal="left" vertical="top" indent="1"/>
    </xf>
    <xf numFmtId="0" fontId="1" fillId="78" borderId="39" applyNumberFormat="0" applyProtection="0">
      <alignment horizontal="left" vertical="center" indent="1"/>
    </xf>
    <xf numFmtId="0" fontId="1" fillId="78" borderId="39" applyNumberFormat="0" applyProtection="0">
      <alignment horizontal="left" vertical="center" indent="1"/>
    </xf>
    <xf numFmtId="0" fontId="1" fillId="78" borderId="39" applyNumberFormat="0" applyProtection="0">
      <alignment horizontal="left" vertical="center" indent="1"/>
    </xf>
    <xf numFmtId="0" fontId="1" fillId="78" borderId="39" applyNumberFormat="0" applyProtection="0">
      <alignment horizontal="left" vertical="top" indent="1"/>
    </xf>
    <xf numFmtId="0" fontId="1" fillId="78" borderId="39" applyNumberFormat="0" applyProtection="0">
      <alignment horizontal="left" vertical="top" indent="1"/>
    </xf>
    <xf numFmtId="0" fontId="1" fillId="78" borderId="39" applyNumberFormat="0" applyProtection="0">
      <alignment horizontal="left" vertical="top" indent="1"/>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1" fillId="36" borderId="32" applyNumberFormat="0">
      <protection locked="0"/>
    </xf>
    <xf numFmtId="0" fontId="86" fillId="41" borderId="41" applyBorder="0"/>
    <xf numFmtId="4" fontId="61" fillId="34" borderId="39" applyNumberFormat="0" applyProtection="0">
      <alignment vertical="center"/>
    </xf>
    <xf numFmtId="4" fontId="87" fillId="34" borderId="39" applyNumberFormat="0" applyProtection="0">
      <alignment vertical="center"/>
    </xf>
    <xf numFmtId="4" fontId="61" fillId="34" borderId="39" applyNumberFormat="0" applyProtection="0">
      <alignment horizontal="left" vertical="center" indent="1"/>
    </xf>
    <xf numFmtId="0" fontId="61" fillId="34" borderId="39" applyNumberFormat="0" applyProtection="0">
      <alignment horizontal="left" vertical="top" indent="1"/>
    </xf>
    <xf numFmtId="4" fontId="61" fillId="78" borderId="39" applyNumberFormat="0" applyProtection="0">
      <alignment horizontal="right" vertical="center"/>
    </xf>
    <xf numFmtId="4" fontId="87" fillId="78" borderId="39" applyNumberFormat="0" applyProtection="0">
      <alignment horizontal="right" vertical="center"/>
    </xf>
    <xf numFmtId="4" fontId="61" fillId="30" borderId="39" applyNumberFormat="0" applyProtection="0">
      <alignment horizontal="left" vertical="center" indent="1"/>
    </xf>
    <xf numFmtId="0" fontId="61" fillId="30" borderId="39" applyNumberFormat="0" applyProtection="0">
      <alignment horizontal="left" vertical="top" indent="1"/>
    </xf>
    <xf numFmtId="4" fontId="88" fillId="79" borderId="0" applyNumberFormat="0" applyProtection="0">
      <alignment horizontal="left" vertical="center" indent="1"/>
    </xf>
    <xf numFmtId="0" fontId="89" fillId="80" borderId="32"/>
    <xf numFmtId="0" fontId="89" fillId="80" borderId="32"/>
    <xf numFmtId="0" fontId="89" fillId="80" borderId="32"/>
    <xf numFmtId="0" fontId="89" fillId="80" borderId="32"/>
    <xf numFmtId="0" fontId="89" fillId="80" borderId="32"/>
    <xf numFmtId="0" fontId="89" fillId="80" borderId="32"/>
    <xf numFmtId="0" fontId="89" fillId="80" borderId="32"/>
    <xf numFmtId="0" fontId="89" fillId="80" borderId="32"/>
    <xf numFmtId="4" fontId="90" fillId="78" borderId="39" applyNumberFormat="0" applyProtection="0">
      <alignment horizontal="right" vertical="center"/>
    </xf>
    <xf numFmtId="0" fontId="91" fillId="0" borderId="0" applyNumberFormat="0" applyFill="0" applyBorder="0" applyAlignment="0" applyProtection="0"/>
    <xf numFmtId="0" fontId="1" fillId="81" borderId="0"/>
    <xf numFmtId="0" fontId="1" fillId="0" borderId="0" applyFont="0" applyFill="0" applyBorder="0" applyAlignment="0" applyProtection="0"/>
    <xf numFmtId="0" fontId="1" fillId="0" borderId="0" applyFont="0" applyFill="0" applyBorder="0" applyAlignment="0" applyProtection="0"/>
    <xf numFmtId="0" fontId="92" fillId="0" borderId="42"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1" fontId="94" fillId="0" borderId="29" applyFill="0"/>
    <xf numFmtId="181" fontId="94" fillId="0" borderId="29" applyFill="0"/>
    <xf numFmtId="181" fontId="94" fillId="0" borderId="29" applyFill="0"/>
    <xf numFmtId="181" fontId="94" fillId="0" borderId="29" applyFill="0"/>
    <xf numFmtId="181" fontId="94" fillId="0" borderId="29" applyFill="0"/>
    <xf numFmtId="181" fontId="94" fillId="0" borderId="29" applyFill="0"/>
    <xf numFmtId="181" fontId="94" fillId="0" borderId="29" applyFill="0"/>
    <xf numFmtId="181" fontId="94" fillId="0" borderId="29" applyFill="0"/>
    <xf numFmtId="0" fontId="28" fillId="0" borderId="43" applyNumberFormat="0" applyFill="0" applyAlignment="0" applyProtection="0"/>
    <xf numFmtId="0" fontId="28" fillId="0" borderId="23" applyNumberFormat="0" applyFill="0" applyAlignment="0" applyProtection="0"/>
    <xf numFmtId="182" fontId="1" fillId="0" borderId="0" applyFont="0" applyFill="0" applyBorder="0" applyAlignment="0" applyProtection="0"/>
    <xf numFmtId="171"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62">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82" borderId="32" xfId="0" applyFont="1" applyFill="1" applyBorder="1" applyAlignment="1">
      <alignment horizontal="center" vertical="center" wrapText="1"/>
    </xf>
    <xf numFmtId="0" fontId="0" fillId="83" borderId="32" xfId="0" applyFont="1" applyFill="1" applyBorder="1" applyAlignment="1">
      <alignment vertical="top" wrapText="1"/>
    </xf>
    <xf numFmtId="0" fontId="56" fillId="83" borderId="32" xfId="0" applyFont="1" applyFill="1" applyBorder="1" applyAlignment="1">
      <alignment horizontal="center" vertical="center" wrapText="1"/>
    </xf>
    <xf numFmtId="0" fontId="96" fillId="0" borderId="32" xfId="0" applyFont="1" applyBorder="1" applyAlignment="1">
      <alignment horizontal="center" vertical="center" wrapText="1"/>
    </xf>
    <xf numFmtId="0" fontId="0" fillId="0" borderId="32" xfId="0" applyFont="1" applyBorder="1" applyAlignment="1">
      <alignment horizontal="center" vertical="center" wrapText="1"/>
    </xf>
    <xf numFmtId="22" fontId="0" fillId="0" borderId="32" xfId="0" applyNumberFormat="1" applyFont="1" applyBorder="1"/>
    <xf numFmtId="0" fontId="56" fillId="83" borderId="32" xfId="0" applyFont="1" applyFill="1" applyBorder="1" applyAlignment="1">
      <alignment vertical="top" wrapText="1"/>
    </xf>
    <xf numFmtId="0" fontId="56" fillId="83" borderId="32" xfId="0" applyFont="1" applyFill="1" applyBorder="1" applyAlignment="1">
      <alignment horizontal="left" vertical="top" wrapText="1"/>
    </xf>
    <xf numFmtId="0" fontId="0" fillId="83" borderId="32" xfId="0" applyFont="1" applyFill="1" applyBorder="1" applyAlignment="1">
      <alignment horizontal="left" vertical="top" wrapText="1"/>
    </xf>
    <xf numFmtId="0" fontId="0" fillId="83" borderId="32" xfId="0" applyFont="1" applyFill="1" applyBorder="1" applyAlignment="1">
      <alignment horizontal="center" vertical="center" wrapText="1"/>
    </xf>
    <xf numFmtId="0" fontId="0" fillId="0" borderId="32" xfId="0" applyFont="1" applyBorder="1" applyAlignment="1">
      <alignment horizontal="left" vertical="center" wrapText="1"/>
    </xf>
    <xf numFmtId="0" fontId="0" fillId="83" borderId="32" xfId="0" applyFont="1" applyFill="1" applyBorder="1" applyAlignment="1">
      <alignment horizontal="left" vertical="center" wrapText="1"/>
    </xf>
    <xf numFmtId="22" fontId="56" fillId="0" borderId="32" xfId="0" applyNumberFormat="1" applyFont="1" applyBorder="1"/>
    <xf numFmtId="0" fontId="57" fillId="83" borderId="32" xfId="0" applyFont="1" applyFill="1" applyBorder="1" applyAlignment="1">
      <alignment vertical="top" wrapText="1"/>
    </xf>
    <xf numFmtId="0" fontId="0" fillId="83" borderId="32" xfId="0" applyFont="1" applyFill="1" applyBorder="1" applyAlignment="1">
      <alignment horizontal="justify" vertical="top" wrapText="1"/>
    </xf>
    <xf numFmtId="0" fontId="54" fillId="83" borderId="32" xfId="0" applyFont="1" applyFill="1" applyBorder="1" applyAlignment="1">
      <alignment vertical="top" wrapText="1"/>
    </xf>
    <xf numFmtId="0" fontId="54" fillId="83" borderId="32" xfId="0" applyFont="1" applyFill="1" applyBorder="1" applyAlignment="1">
      <alignment horizontal="center" vertical="center" wrapText="1"/>
    </xf>
    <xf numFmtId="0" fontId="53" fillId="83" borderId="32" xfId="0" applyFont="1" applyFill="1" applyBorder="1" applyAlignment="1">
      <alignment vertical="top" wrapText="1"/>
    </xf>
    <xf numFmtId="0" fontId="49" fillId="84" borderId="10" xfId="0" applyFont="1" applyFill="1" applyBorder="1"/>
    <xf numFmtId="0" fontId="49" fillId="84" borderId="11" xfId="0" applyFont="1" applyFill="1" applyBorder="1"/>
    <xf numFmtId="0" fontId="49" fillId="84" borderId="12" xfId="0" applyFont="1" applyFill="1" applyBorder="1"/>
    <xf numFmtId="0" fontId="49" fillId="84" borderId="13" xfId="0" applyFont="1" applyFill="1" applyBorder="1"/>
    <xf numFmtId="0" fontId="52" fillId="84" borderId="0" xfId="0" applyFont="1" applyFill="1" applyBorder="1"/>
    <xf numFmtId="0" fontId="49" fillId="84" borderId="0" xfId="0" applyFont="1" applyFill="1" applyBorder="1"/>
    <xf numFmtId="0" fontId="49" fillId="84" borderId="6" xfId="0" applyFont="1" applyFill="1" applyBorder="1"/>
    <xf numFmtId="0" fontId="49" fillId="84" borderId="14" xfId="0" applyFont="1" applyFill="1" applyBorder="1"/>
    <xf numFmtId="0" fontId="49" fillId="84" borderId="8" xfId="0" applyFont="1" applyFill="1" applyBorder="1"/>
    <xf numFmtId="0" fontId="49" fillId="84" borderId="7" xfId="0" applyFont="1" applyFill="1" applyBorder="1"/>
    <xf numFmtId="166" fontId="49" fillId="84" borderId="0" xfId="0" applyNumberFormat="1" applyFont="1" applyFill="1" applyBorder="1" applyAlignment="1">
      <alignment horizontal="center"/>
    </xf>
    <xf numFmtId="0" fontId="49" fillId="84" borderId="0" xfId="0" applyFont="1" applyFill="1"/>
    <xf numFmtId="3" fontId="1" fillId="0" borderId="0" xfId="0" applyNumberFormat="1" applyFont="1" applyAlignment="1">
      <alignment horizontal="right"/>
    </xf>
    <xf numFmtId="9" fontId="99" fillId="0" borderId="53" xfId="165" applyFont="1" applyFill="1" applyBorder="1" applyAlignment="1" applyProtection="1">
      <alignment horizontal="center" vertical="center"/>
    </xf>
    <xf numFmtId="9" fontId="99" fillId="0" borderId="52" xfId="165" applyFont="1" applyFill="1" applyBorder="1" applyAlignment="1" applyProtection="1">
      <alignment horizontal="center" vertical="center"/>
    </xf>
    <xf numFmtId="9" fontId="99" fillId="0" borderId="55" xfId="165" applyFont="1" applyFill="1" applyBorder="1" applyAlignment="1" applyProtection="1">
      <alignment horizontal="center" vertical="center"/>
    </xf>
    <xf numFmtId="10" fontId="49" fillId="0" borderId="0" xfId="0" quotePrefix="1" applyNumberFormat="1" applyFont="1"/>
    <xf numFmtId="166" fontId="49" fillId="0" borderId="32" xfId="0" applyNumberFormat="1" applyFont="1" applyFill="1" applyBorder="1"/>
    <xf numFmtId="0" fontId="98" fillId="87" borderId="44" xfId="164" applyFont="1" applyFill="1" applyBorder="1" applyAlignment="1" applyProtection="1">
      <alignment vertical="center"/>
    </xf>
    <xf numFmtId="0" fontId="98" fillId="87" borderId="58" xfId="164" applyFont="1" applyFill="1" applyBorder="1" applyAlignment="1" applyProtection="1">
      <alignment horizontal="center" vertical="center" wrapText="1"/>
    </xf>
    <xf numFmtId="0" fontId="98" fillId="87" borderId="59" xfId="164" applyFont="1" applyFill="1" applyBorder="1" applyAlignment="1" applyProtection="1">
      <alignment horizontal="center" vertical="center" wrapText="1"/>
    </xf>
    <xf numFmtId="0" fontId="98" fillId="87" borderId="48" xfId="164" applyFont="1" applyFill="1" applyBorder="1" applyAlignment="1" applyProtection="1">
      <alignment horizontal="center" vertical="center" wrapText="1"/>
    </xf>
    <xf numFmtId="0" fontId="98" fillId="88" borderId="47" xfId="164" applyFont="1" applyFill="1" applyBorder="1" applyAlignment="1" applyProtection="1">
      <alignment horizontal="center" vertical="center" wrapText="1"/>
    </xf>
    <xf numFmtId="0" fontId="98" fillId="89" borderId="49" xfId="164" applyFont="1" applyFill="1" applyBorder="1" applyAlignment="1" applyProtection="1">
      <alignment horizontal="center" vertical="center" wrapText="1"/>
    </xf>
    <xf numFmtId="0" fontId="98" fillId="89" borderId="56" xfId="164" applyFont="1" applyFill="1" applyBorder="1" applyAlignment="1" applyProtection="1">
      <alignment horizontal="center" vertical="center" wrapText="1"/>
    </xf>
    <xf numFmtId="0" fontId="98" fillId="89" borderId="50" xfId="164" applyFont="1" applyFill="1" applyBorder="1" applyAlignment="1" applyProtection="1">
      <alignment horizontal="center" vertical="center" wrapText="1"/>
    </xf>
    <xf numFmtId="0" fontId="101" fillId="0" borderId="0" xfId="0" applyFont="1"/>
    <xf numFmtId="0" fontId="54" fillId="91" borderId="32" xfId="0" applyFont="1" applyFill="1" applyBorder="1" applyAlignment="1">
      <alignment vertical="center"/>
    </xf>
    <xf numFmtId="17" fontId="54" fillId="91" borderId="51" xfId="0" applyNumberFormat="1" applyFont="1" applyFill="1" applyBorder="1" applyAlignment="1">
      <alignment horizontal="center" vertical="center"/>
    </xf>
    <xf numFmtId="0" fontId="54" fillId="91" borderId="24" xfId="0" applyFont="1" applyFill="1" applyBorder="1" applyAlignment="1">
      <alignment vertical="center"/>
    </xf>
    <xf numFmtId="0" fontId="54" fillId="91" borderId="51" xfId="0" applyFont="1" applyFill="1" applyBorder="1" applyAlignment="1">
      <alignment vertical="center"/>
    </xf>
    <xf numFmtId="6" fontId="0" fillId="0" borderId="32" xfId="0" applyNumberFormat="1" applyFont="1" applyFill="1" applyBorder="1" applyAlignment="1">
      <alignment horizontal="center"/>
    </xf>
    <xf numFmtId="6" fontId="0" fillId="0" borderId="24" xfId="0" applyNumberFormat="1" applyFont="1" applyFill="1" applyBorder="1" applyAlignment="1">
      <alignment horizontal="center"/>
    </xf>
    <xf numFmtId="6" fontId="0" fillId="0" borderId="32" xfId="0" applyNumberFormat="1" applyBorder="1" applyAlignment="1">
      <alignment horizontal="center"/>
    </xf>
    <xf numFmtId="0" fontId="102" fillId="92" borderId="32" xfId="0" applyFont="1" applyFill="1" applyBorder="1" applyAlignment="1">
      <alignment horizontal="left" vertical="center" wrapText="1"/>
    </xf>
    <xf numFmtId="0" fontId="103" fillId="93" borderId="32" xfId="0" applyFont="1" applyFill="1" applyBorder="1" applyAlignment="1">
      <alignment horizontal="left" vertical="center" wrapText="1"/>
    </xf>
    <xf numFmtId="0" fontId="103" fillId="94" borderId="32" xfId="0" applyFont="1" applyFill="1" applyBorder="1" applyAlignment="1">
      <alignment horizontal="left" vertical="center" wrapText="1"/>
    </xf>
    <xf numFmtId="0" fontId="0" fillId="0" borderId="49" xfId="0" applyBorder="1" applyAlignment="1">
      <alignment horizontal="left" vertical="center" wrapText="1"/>
    </xf>
    <xf numFmtId="0" fontId="98" fillId="95" borderId="62" xfId="164" applyFont="1" applyFill="1" applyBorder="1" applyAlignment="1" applyProtection="1">
      <alignment horizontal="center" vertical="center" wrapText="1"/>
    </xf>
    <xf numFmtId="0" fontId="98" fillId="95" borderId="63" xfId="164" applyFont="1" applyFill="1" applyBorder="1" applyAlignment="1" applyProtection="1">
      <alignment horizontal="center" vertical="center" wrapText="1"/>
    </xf>
    <xf numFmtId="0" fontId="98" fillId="95" borderId="68" xfId="164" applyFont="1" applyFill="1" applyBorder="1" applyAlignment="1" applyProtection="1">
      <alignment horizontal="center" vertical="center" wrapText="1"/>
    </xf>
    <xf numFmtId="0" fontId="98" fillId="95" borderId="69" xfId="164" applyFont="1" applyFill="1" applyBorder="1" applyAlignment="1" applyProtection="1">
      <alignment horizontal="center" vertical="center" wrapText="1"/>
    </xf>
    <xf numFmtId="0" fontId="98" fillId="95" borderId="61" xfId="164" applyFont="1" applyFill="1" applyBorder="1" applyAlignment="1" applyProtection="1">
      <alignment horizontal="center" vertical="center" wrapText="1"/>
    </xf>
    <xf numFmtId="0" fontId="98" fillId="95" borderId="60" xfId="164" applyFont="1" applyFill="1" applyBorder="1" applyAlignment="1" applyProtection="1">
      <alignment horizontal="center" vertical="center" wrapText="1"/>
    </xf>
    <xf numFmtId="0" fontId="49" fillId="84" borderId="71" xfId="0" applyFont="1" applyFill="1" applyBorder="1"/>
    <xf numFmtId="0" fontId="49" fillId="84" borderId="72" xfId="0" applyFont="1" applyFill="1" applyBorder="1"/>
    <xf numFmtId="0" fontId="49" fillId="84" borderId="73" xfId="0" applyFont="1" applyFill="1" applyBorder="1"/>
    <xf numFmtId="8" fontId="0" fillId="0" borderId="32" xfId="0" applyNumberFormat="1" applyFont="1" applyFill="1" applyBorder="1" applyAlignment="1">
      <alignment horizontal="center"/>
    </xf>
    <xf numFmtId="8" fontId="0" fillId="0" borderId="24" xfId="0" applyNumberFormat="1" applyFont="1" applyFill="1" applyBorder="1" applyAlignment="1">
      <alignment horizontal="center"/>
    </xf>
    <xf numFmtId="164" fontId="3" fillId="0" borderId="73" xfId="0" applyNumberFormat="1" applyFont="1" applyBorder="1" applyAlignment="1">
      <alignment horizontal="center" vertical="center" wrapText="1"/>
    </xf>
    <xf numFmtId="0" fontId="3" fillId="0" borderId="73" xfId="0" applyFont="1" applyBorder="1" applyAlignment="1">
      <alignment horizontal="center" vertical="center" wrapText="1"/>
    </xf>
    <xf numFmtId="10" fontId="3" fillId="0" borderId="73" xfId="0" applyNumberFormat="1" applyFont="1" applyBorder="1" applyAlignment="1">
      <alignment horizontal="center" vertical="center" wrapText="1"/>
    </xf>
    <xf numFmtId="9" fontId="3" fillId="0" borderId="73" xfId="0" applyNumberFormat="1" applyFont="1" applyBorder="1" applyAlignment="1">
      <alignment horizontal="center" vertical="center" wrapText="1"/>
    </xf>
    <xf numFmtId="3" fontId="3" fillId="0" borderId="73" xfId="0" applyNumberFormat="1" applyFont="1" applyBorder="1" applyAlignment="1">
      <alignment horizontal="center" vertical="center" wrapText="1"/>
    </xf>
    <xf numFmtId="0" fontId="104" fillId="0" borderId="0" xfId="0" applyFont="1" applyFill="1" applyBorder="1" applyAlignment="1">
      <alignment vertical="center" wrapText="1"/>
    </xf>
    <xf numFmtId="0" fontId="98" fillId="97" borderId="47" xfId="164" applyFont="1" applyFill="1" applyBorder="1" applyAlignment="1" applyProtection="1">
      <alignment horizontal="center" vertical="center" wrapText="1"/>
    </xf>
    <xf numFmtId="0" fontId="49" fillId="84" borderId="0" xfId="0" applyFont="1" applyFill="1" applyBorder="1" applyAlignment="1">
      <alignment horizontal="center"/>
    </xf>
    <xf numFmtId="8" fontId="0" fillId="0" borderId="32" xfId="0" applyNumberFormat="1" applyFill="1" applyBorder="1" applyAlignment="1">
      <alignment horizontal="center"/>
    </xf>
    <xf numFmtId="0" fontId="98" fillId="87" borderId="74" xfId="164" applyFont="1" applyFill="1" applyBorder="1" applyAlignment="1" applyProtection="1">
      <alignment horizontal="center" vertical="center" wrapText="1"/>
    </xf>
    <xf numFmtId="0" fontId="49" fillId="84" borderId="13" xfId="0" applyFont="1" applyFill="1" applyBorder="1" applyAlignment="1"/>
    <xf numFmtId="0" fontId="49" fillId="84" borderId="0" xfId="0" applyFont="1" applyFill="1" applyBorder="1" applyAlignment="1"/>
    <xf numFmtId="0" fontId="49" fillId="84" borderId="6" xfId="0" applyFont="1" applyFill="1" applyBorder="1" applyAlignment="1"/>
    <xf numFmtId="0" fontId="49" fillId="0" borderId="0" xfId="0" applyFont="1" applyAlignment="1"/>
    <xf numFmtId="0" fontId="49" fillId="84" borderId="0" xfId="0" applyFont="1" applyFill="1" applyAlignment="1"/>
    <xf numFmtId="17" fontId="54" fillId="91" borderId="32"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32" xfId="0" applyNumberFormat="1" applyFont="1" applyBorder="1" applyAlignment="1">
      <alignment wrapText="1"/>
    </xf>
    <xf numFmtId="0" fontId="102" fillId="92" borderId="51" xfId="0" applyFont="1" applyFill="1" applyBorder="1" applyAlignment="1">
      <alignment horizontal="left" vertical="center" wrapText="1"/>
    </xf>
    <xf numFmtId="22" fontId="0" fillId="0" borderId="32"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4" borderId="0" xfId="0" applyFont="1" applyFill="1" applyBorder="1" applyAlignment="1">
      <alignment vertical="center"/>
    </xf>
    <xf numFmtId="166" fontId="0" fillId="0" borderId="32" xfId="0" applyNumberFormat="1" applyBorder="1" applyAlignment="1">
      <alignment horizontal="center"/>
    </xf>
    <xf numFmtId="183" fontId="0" fillId="0" borderId="74" xfId="0" applyNumberFormat="1" applyBorder="1" applyAlignment="1">
      <alignment vertical="center"/>
    </xf>
    <xf numFmtId="0" fontId="3" fillId="0" borderId="0" xfId="0" applyFont="1" applyBorder="1" applyAlignment="1">
      <alignment horizontal="center" vertical="center" wrapText="1"/>
    </xf>
    <xf numFmtId="0" fontId="3" fillId="0" borderId="76"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32" xfId="0" applyFont="1" applyBorder="1" applyAlignment="1">
      <alignment horizontal="center" vertical="center" wrapText="1"/>
    </xf>
    <xf numFmtId="0" fontId="3" fillId="0" borderId="72" xfId="0" applyFont="1" applyBorder="1" applyAlignment="1">
      <alignment horizontal="center" vertical="center" wrapText="1"/>
    </xf>
    <xf numFmtId="9" fontId="3" fillId="0" borderId="72" xfId="0" applyNumberFormat="1" applyFont="1" applyBorder="1" applyAlignment="1">
      <alignment horizontal="center" vertical="center" wrapText="1"/>
    </xf>
    <xf numFmtId="164" fontId="3" fillId="0" borderId="72" xfId="0" applyNumberFormat="1" applyFont="1" applyBorder="1" applyAlignment="1">
      <alignment horizontal="center" vertical="center" wrapText="1"/>
    </xf>
    <xf numFmtId="3" fontId="103" fillId="93" borderId="74" xfId="0" applyNumberFormat="1" applyFont="1" applyFill="1" applyBorder="1" applyAlignment="1">
      <alignment horizontal="right" vertical="center" wrapText="1"/>
    </xf>
    <xf numFmtId="0" fontId="103" fillId="93" borderId="74" xfId="0" applyFont="1" applyFill="1" applyBorder="1" applyAlignment="1">
      <alignment horizontal="right" vertical="center" wrapText="1"/>
    </xf>
    <xf numFmtId="0" fontId="103" fillId="94" borderId="74" xfId="0" applyFont="1" applyFill="1" applyBorder="1" applyAlignment="1">
      <alignment horizontal="right" vertical="center"/>
    </xf>
    <xf numFmtId="3" fontId="103" fillId="94" borderId="74" xfId="0" applyNumberFormat="1" applyFont="1" applyFill="1" applyBorder="1" applyAlignment="1">
      <alignment horizontal="right" vertical="center" wrapText="1"/>
    </xf>
    <xf numFmtId="0" fontId="103" fillId="94" borderId="74" xfId="0" applyFont="1" applyFill="1" applyBorder="1" applyAlignment="1">
      <alignment horizontal="right" vertical="center" wrapText="1"/>
    </xf>
    <xf numFmtId="3" fontId="103" fillId="94" borderId="74" xfId="0" applyNumberFormat="1" applyFont="1" applyFill="1" applyBorder="1" applyAlignment="1">
      <alignment horizontal="right" vertical="center"/>
    </xf>
    <xf numFmtId="185" fontId="0" fillId="0" borderId="32" xfId="0" applyNumberFormat="1" applyFont="1" applyFill="1" applyBorder="1" applyAlignment="1">
      <alignment horizontal="center"/>
    </xf>
    <xf numFmtId="185" fontId="0" fillId="0" borderId="32" xfId="0" applyNumberFormat="1" applyFill="1" applyBorder="1" applyAlignment="1">
      <alignment horizontal="center"/>
    </xf>
    <xf numFmtId="185" fontId="0" fillId="0" borderId="32" xfId="0" applyNumberFormat="1" applyBorder="1" applyAlignment="1">
      <alignment horizontal="center"/>
    </xf>
    <xf numFmtId="0" fontId="106" fillId="0" borderId="0" xfId="0" applyFont="1" applyAlignment="1">
      <alignment horizontal="left" vertical="center" indent="10"/>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71" xfId="0" applyFont="1" applyBorder="1" applyAlignment="1">
      <alignment vertical="center" wrapText="1"/>
    </xf>
    <xf numFmtId="10" fontId="3" fillId="0" borderId="72" xfId="0" applyNumberFormat="1" applyFont="1" applyBorder="1" applyAlignment="1">
      <alignment horizontal="center" vertical="center" wrapText="1"/>
    </xf>
    <xf numFmtId="0" fontId="6" fillId="0" borderId="0" xfId="162"/>
    <xf numFmtId="0" fontId="97" fillId="86" borderId="44" xfId="162" applyFont="1" applyFill="1" applyBorder="1" applyAlignment="1">
      <alignment horizontal="center" vertical="center"/>
    </xf>
    <xf numFmtId="0" fontId="97" fillId="86" borderId="56" xfId="162" applyFont="1" applyFill="1" applyBorder="1" applyAlignment="1">
      <alignment horizontal="center" vertical="center"/>
    </xf>
    <xf numFmtId="0" fontId="98" fillId="87" borderId="49" xfId="164" applyFont="1" applyFill="1" applyBorder="1" applyAlignment="1" applyProtection="1">
      <alignment horizontal="center" vertical="center" wrapText="1"/>
    </xf>
    <xf numFmtId="0" fontId="55" fillId="0" borderId="0" xfId="162" applyFont="1" applyProtection="1"/>
    <xf numFmtId="0" fontId="0" fillId="84" borderId="49" xfId="162" applyFont="1" applyFill="1" applyBorder="1" applyAlignment="1" applyProtection="1">
      <alignment vertical="center"/>
    </xf>
    <xf numFmtId="0" fontId="99" fillId="0" borderId="62" xfId="162" applyFont="1" applyFill="1" applyBorder="1" applyAlignment="1" applyProtection="1">
      <alignment horizontal="center" vertical="center"/>
    </xf>
    <xf numFmtId="186" fontId="98" fillId="84" borderId="68" xfId="162" applyNumberFormat="1" applyFont="1" applyFill="1" applyBorder="1" applyAlignment="1" applyProtection="1">
      <alignment horizontal="center" vertical="center"/>
    </xf>
    <xf numFmtId="186" fontId="98" fillId="0" borderId="62" xfId="162" applyNumberFormat="1" applyFont="1" applyFill="1" applyBorder="1" applyAlignment="1" applyProtection="1">
      <alignment horizontal="center" vertical="center"/>
    </xf>
    <xf numFmtId="186" fontId="98" fillId="0" borderId="61" xfId="162" applyNumberFormat="1" applyFont="1" applyFill="1" applyBorder="1" applyAlignment="1" applyProtection="1">
      <alignment horizontal="center" vertical="center"/>
    </xf>
    <xf numFmtId="186" fontId="98" fillId="0" borderId="63" xfId="162" applyNumberFormat="1" applyFont="1" applyFill="1" applyBorder="1" applyAlignment="1" applyProtection="1">
      <alignment horizontal="center" vertical="center"/>
    </xf>
    <xf numFmtId="167" fontId="98" fillId="0" borderId="77" xfId="162" applyNumberFormat="1" applyFont="1" applyFill="1" applyBorder="1" applyAlignment="1" applyProtection="1">
      <alignment horizontal="center" vertical="center"/>
    </xf>
    <xf numFmtId="167" fontId="98" fillId="0" borderId="61" xfId="162" applyNumberFormat="1" applyFont="1" applyFill="1" applyBorder="1" applyAlignment="1" applyProtection="1">
      <alignment horizontal="center" vertical="center"/>
    </xf>
    <xf numFmtId="184" fontId="98" fillId="0" borderId="62" xfId="162" applyNumberFormat="1" applyFont="1" applyFill="1" applyBorder="1" applyAlignment="1" applyProtection="1">
      <alignment horizontal="center" vertical="center"/>
    </xf>
    <xf numFmtId="184" fontId="98" fillId="0" borderId="63" xfId="162" applyNumberFormat="1" applyFont="1" applyFill="1" applyBorder="1" applyAlignment="1" applyProtection="1">
      <alignment horizontal="center" vertical="center"/>
    </xf>
    <xf numFmtId="184" fontId="98" fillId="0" borderId="61" xfId="162" applyNumberFormat="1" applyFont="1" applyFill="1" applyBorder="1" applyAlignment="1" applyProtection="1">
      <alignment horizontal="center" vertical="center"/>
    </xf>
    <xf numFmtId="0" fontId="55" fillId="84" borderId="28" xfId="162" applyFont="1" applyFill="1" applyBorder="1" applyAlignment="1" applyProtection="1">
      <alignment vertical="center"/>
    </xf>
    <xf numFmtId="0" fontId="99" fillId="0" borderId="53" xfId="162" applyFont="1" applyFill="1" applyBorder="1" applyAlignment="1" applyProtection="1">
      <alignment horizontal="center" vertical="center"/>
    </xf>
    <xf numFmtId="186" fontId="98" fillId="26" borderId="57" xfId="162" applyNumberFormat="1" applyFont="1" applyFill="1" applyBorder="1" applyAlignment="1" applyProtection="1">
      <alignment horizontal="center" vertical="center"/>
    </xf>
    <xf numFmtId="186" fontId="98" fillId="26" borderId="75" xfId="162" applyNumberFormat="1" applyFont="1" applyFill="1" applyBorder="1" applyAlignment="1" applyProtection="1">
      <alignment horizontal="center" vertical="center"/>
    </xf>
    <xf numFmtId="167" fontId="98" fillId="0" borderId="78" xfId="162" applyNumberFormat="1" applyFont="1" applyFill="1" applyBorder="1" applyAlignment="1" applyProtection="1">
      <alignment horizontal="center" vertical="center"/>
    </xf>
    <xf numFmtId="167" fontId="98" fillId="0" borderId="79" xfId="162" applyNumberFormat="1" applyFont="1" applyFill="1" applyBorder="1" applyAlignment="1" applyProtection="1">
      <alignment horizontal="center" vertical="center"/>
    </xf>
    <xf numFmtId="184" fontId="98" fillId="0" borderId="80" xfId="162" applyNumberFormat="1" applyFont="1" applyFill="1" applyBorder="1" applyAlignment="1" applyProtection="1">
      <alignment horizontal="center" vertical="center"/>
    </xf>
    <xf numFmtId="184" fontId="98" fillId="0" borderId="81" xfId="162" applyNumberFormat="1" applyFont="1" applyFill="1" applyBorder="1" applyAlignment="1" applyProtection="1">
      <alignment horizontal="center" vertical="center"/>
    </xf>
    <xf numFmtId="184" fontId="98" fillId="0" borderId="79" xfId="162" applyNumberFormat="1" applyFont="1" applyFill="1" applyBorder="1" applyAlignment="1" applyProtection="1">
      <alignment horizontal="center" vertical="center"/>
    </xf>
    <xf numFmtId="0" fontId="55" fillId="84" borderId="27" xfId="162" applyFont="1" applyFill="1" applyBorder="1" applyAlignment="1" applyProtection="1">
      <alignment vertical="center"/>
    </xf>
    <xf numFmtId="0" fontId="99" fillId="27" borderId="64" xfId="162" applyFont="1" applyFill="1" applyBorder="1" applyAlignment="1" applyProtection="1">
      <alignment horizontal="center" vertical="center"/>
    </xf>
    <xf numFmtId="186" fontId="98" fillId="26" borderId="65" xfId="162" applyNumberFormat="1" applyFont="1" applyFill="1" applyBorder="1" applyAlignment="1" applyProtection="1">
      <alignment horizontal="center" vertical="center"/>
    </xf>
    <xf numFmtId="186" fontId="98" fillId="26" borderId="64" xfId="162" applyNumberFormat="1" applyFont="1" applyFill="1" applyBorder="1" applyAlignment="1" applyProtection="1">
      <alignment horizontal="center" vertical="center"/>
    </xf>
    <xf numFmtId="186" fontId="98" fillId="27" borderId="66" xfId="162" applyNumberFormat="1" applyFont="1" applyFill="1" applyBorder="1" applyAlignment="1" applyProtection="1">
      <alignment horizontal="center" vertical="center"/>
    </xf>
    <xf numFmtId="186" fontId="98" fillId="27" borderId="64" xfId="162" applyNumberFormat="1" applyFont="1" applyFill="1" applyBorder="1" applyAlignment="1" applyProtection="1">
      <alignment horizontal="center" vertical="center"/>
    </xf>
    <xf numFmtId="186" fontId="98" fillId="90" borderId="67" xfId="162" applyNumberFormat="1" applyFont="1" applyFill="1" applyBorder="1" applyAlignment="1" applyProtection="1">
      <alignment horizontal="center" vertical="center"/>
    </xf>
    <xf numFmtId="186" fontId="98" fillId="98" borderId="67" xfId="162" applyNumberFormat="1" applyFont="1" applyFill="1" applyBorder="1" applyAlignment="1" applyProtection="1">
      <alignment horizontal="center" vertical="center"/>
    </xf>
    <xf numFmtId="167" fontId="98" fillId="27" borderId="44" xfId="162" applyNumberFormat="1" applyFont="1" applyFill="1" applyBorder="1" applyAlignment="1" applyProtection="1">
      <alignment horizontal="center" vertical="center"/>
    </xf>
    <xf numFmtId="167" fontId="98" fillId="27" borderId="66" xfId="162" applyNumberFormat="1" applyFont="1" applyFill="1" applyBorder="1" applyAlignment="1" applyProtection="1">
      <alignment horizontal="center" vertical="center"/>
    </xf>
    <xf numFmtId="184" fontId="98" fillId="90" borderId="64" xfId="162" applyNumberFormat="1" applyFont="1" applyFill="1" applyBorder="1" applyAlignment="1" applyProtection="1">
      <alignment horizontal="center" vertical="center"/>
    </xf>
    <xf numFmtId="184" fontId="98" fillId="90" borderId="67" xfId="162" applyNumberFormat="1" applyFont="1" applyFill="1" applyBorder="1" applyAlignment="1" applyProtection="1">
      <alignment horizontal="center" vertical="center"/>
    </xf>
    <xf numFmtId="184" fontId="98" fillId="90" borderId="66" xfId="162" applyNumberFormat="1" applyFont="1" applyFill="1" applyBorder="1" applyAlignment="1" applyProtection="1">
      <alignment horizontal="center" vertical="center"/>
    </xf>
    <xf numFmtId="0" fontId="100" fillId="86" borderId="44" xfId="162" applyFont="1" applyFill="1" applyBorder="1" applyAlignment="1">
      <alignment horizontal="left" vertical="center" wrapText="1"/>
    </xf>
    <xf numFmtId="0" fontId="100" fillId="86" borderId="44" xfId="162" applyFont="1" applyFill="1" applyBorder="1" applyAlignment="1">
      <alignment vertical="center" wrapText="1"/>
    </xf>
    <xf numFmtId="0" fontId="100" fillId="86" borderId="45" xfId="162" applyFont="1" applyFill="1" applyBorder="1" applyAlignment="1">
      <alignment vertical="center" wrapText="1"/>
    </xf>
    <xf numFmtId="0" fontId="100" fillId="86" borderId="46" xfId="162" applyFont="1" applyFill="1" applyBorder="1" applyAlignment="1">
      <alignment vertical="center" wrapText="1"/>
    </xf>
    <xf numFmtId="186" fontId="98" fillId="0" borderId="79" xfId="162" applyNumberFormat="1" applyFont="1" applyFill="1" applyBorder="1" applyAlignment="1" applyProtection="1">
      <alignment horizontal="center" vertical="center"/>
    </xf>
    <xf numFmtId="186" fontId="98" fillId="0" borderId="80" xfId="162" applyNumberFormat="1" applyFont="1" applyFill="1" applyBorder="1" applyAlignment="1" applyProtection="1">
      <alignment horizontal="center" vertical="center"/>
    </xf>
    <xf numFmtId="186" fontId="98" fillId="0" borderId="81" xfId="162" applyNumberFormat="1" applyFont="1" applyFill="1" applyBorder="1" applyAlignment="1" applyProtection="1">
      <alignment horizontal="center" vertical="center"/>
    </xf>
    <xf numFmtId="0" fontId="55" fillId="0" borderId="0" xfId="162" applyFont="1" applyAlignment="1" applyProtection="1">
      <alignment wrapText="1"/>
    </xf>
    <xf numFmtId="0" fontId="99" fillId="0" borderId="52" xfId="162" applyFont="1" applyFill="1" applyBorder="1" applyAlignment="1" applyProtection="1">
      <alignment horizontal="center" vertical="center"/>
    </xf>
    <xf numFmtId="0" fontId="99" fillId="0" borderId="52" xfId="162" applyFont="1" applyFill="1" applyBorder="1" applyAlignment="1" applyProtection="1">
      <alignment horizontal="left" vertical="center" wrapText="1"/>
    </xf>
    <xf numFmtId="0" fontId="99" fillId="0" borderId="52" xfId="162" applyFont="1" applyFill="1" applyBorder="1" applyAlignment="1" applyProtection="1">
      <alignment horizontal="center" vertical="center" wrapText="1"/>
    </xf>
    <xf numFmtId="0" fontId="99" fillId="0" borderId="54" xfId="162" applyFont="1" applyFill="1" applyBorder="1" applyAlignment="1" applyProtection="1">
      <alignment horizontal="center" vertical="center"/>
    </xf>
    <xf numFmtId="184" fontId="99" fillId="0" borderId="53" xfId="162" applyNumberFormat="1" applyFont="1" applyFill="1" applyBorder="1" applyAlignment="1" applyProtection="1">
      <alignment horizontal="right" vertical="center"/>
    </xf>
    <xf numFmtId="184" fontId="99" fillId="0" borderId="54" xfId="162" applyNumberFormat="1" applyFont="1" applyFill="1" applyBorder="1" applyAlignment="1" applyProtection="1">
      <alignment horizontal="right" vertical="center"/>
    </xf>
    <xf numFmtId="2" fontId="99" fillId="0" borderId="70" xfId="162" applyNumberFormat="1" applyFont="1" applyFill="1" applyBorder="1" applyAlignment="1" applyProtection="1">
      <alignment horizontal="left" vertical="center"/>
    </xf>
    <xf numFmtId="184" fontId="99" fillId="0" borderId="52" xfId="162" applyNumberFormat="1" applyFont="1" applyFill="1" applyBorder="1" applyAlignment="1" applyProtection="1">
      <alignment horizontal="right" vertical="center"/>
    </xf>
    <xf numFmtId="184" fontId="99" fillId="0" borderId="55" xfId="162" applyNumberFormat="1" applyFont="1" applyFill="1" applyBorder="1" applyAlignment="1" applyProtection="1">
      <alignment horizontal="right" vertical="center"/>
    </xf>
    <xf numFmtId="0" fontId="99" fillId="0" borderId="30" xfId="162" applyFont="1" applyFill="1" applyBorder="1" applyAlignment="1" applyProtection="1">
      <alignment horizontal="left" vertical="center"/>
    </xf>
    <xf numFmtId="0" fontId="99" fillId="0" borderId="55" xfId="162" applyFont="1" applyFill="1" applyBorder="1" applyAlignment="1" applyProtection="1">
      <alignment horizontal="left" vertical="center" wrapText="1"/>
    </xf>
    <xf numFmtId="0" fontId="55" fillId="0" borderId="0" xfId="162" applyFont="1" applyFill="1" applyAlignment="1" applyProtection="1">
      <alignment horizontal="center"/>
    </xf>
    <xf numFmtId="0" fontId="55" fillId="0" borderId="0" xfId="162" applyFont="1" applyFill="1" applyProtection="1"/>
    <xf numFmtId="0" fontId="0" fillId="0" borderId="74" xfId="0" applyFont="1" applyBorder="1" applyAlignment="1">
      <alignment horizontal="center" vertical="center" wrapText="1"/>
    </xf>
    <xf numFmtId="0" fontId="94" fillId="20" borderId="82" xfId="0" applyFont="1" applyFill="1" applyBorder="1" applyAlignment="1">
      <alignment horizontal="left" vertical="center" wrapText="1"/>
    </xf>
    <xf numFmtId="0" fontId="94" fillId="20" borderId="83" xfId="0" applyFont="1" applyFill="1" applyBorder="1" applyAlignment="1">
      <alignment horizontal="center" vertical="center"/>
    </xf>
    <xf numFmtId="0" fontId="94" fillId="20" borderId="84" xfId="0" applyFont="1" applyFill="1" applyBorder="1" applyAlignment="1">
      <alignment horizontal="center" vertical="center"/>
    </xf>
    <xf numFmtId="17" fontId="94" fillId="0" borderId="85" xfId="0" applyNumberFormat="1" applyFont="1" applyFill="1" applyBorder="1" applyAlignment="1">
      <alignment horizontal="left" vertical="center"/>
    </xf>
    <xf numFmtId="0" fontId="1" fillId="0" borderId="51" xfId="0" applyFont="1" applyBorder="1" applyAlignment="1">
      <alignment horizontal="center" vertical="center"/>
    </xf>
    <xf numFmtId="0" fontId="1" fillId="0" borderId="51" xfId="0" applyFont="1" applyFill="1" applyBorder="1" applyAlignment="1">
      <alignment horizontal="center" vertical="center"/>
    </xf>
    <xf numFmtId="0" fontId="1" fillId="96" borderId="51" xfId="0" applyFont="1" applyFill="1" applyBorder="1" applyAlignment="1">
      <alignment horizontal="center" vertical="center"/>
    </xf>
    <xf numFmtId="0" fontId="94" fillId="96" borderId="86" xfId="0" applyFont="1" applyFill="1" applyBorder="1" applyAlignment="1">
      <alignment horizontal="center" vertical="center"/>
    </xf>
    <xf numFmtId="0" fontId="1" fillId="0" borderId="51" xfId="1" applyFont="1" applyBorder="1" applyAlignment="1">
      <alignment horizontal="center" vertical="center"/>
    </xf>
    <xf numFmtId="0" fontId="94" fillId="0" borderId="51" xfId="1" applyFont="1" applyBorder="1" applyAlignment="1">
      <alignment horizontal="center" vertical="center"/>
    </xf>
    <xf numFmtId="0" fontId="1" fillId="0" borderId="87" xfId="1" applyFont="1" applyBorder="1" applyAlignment="1">
      <alignment horizontal="center" vertical="center"/>
    </xf>
    <xf numFmtId="0" fontId="94" fillId="0" borderId="87" xfId="1" applyFont="1" applyBorder="1" applyAlignment="1">
      <alignment horizontal="center" vertical="center"/>
    </xf>
    <xf numFmtId="0" fontId="94" fillId="20" borderId="82" xfId="0" applyFont="1" applyFill="1" applyBorder="1" applyAlignment="1">
      <alignment horizontal="left" vertical="center"/>
    </xf>
    <xf numFmtId="0" fontId="0" fillId="0" borderId="11" xfId="0" applyBorder="1"/>
    <xf numFmtId="164" fontId="3" fillId="0" borderId="88" xfId="0" applyNumberFormat="1" applyFont="1" applyBorder="1" applyAlignment="1">
      <alignment horizontal="center" vertical="center" wrapText="1"/>
    </xf>
    <xf numFmtId="164" fontId="3" fillId="84" borderId="10" xfId="0" applyNumberFormat="1" applyFont="1" applyFill="1" applyBorder="1" applyAlignment="1">
      <alignment horizontal="center" vertical="center" wrapText="1"/>
    </xf>
    <xf numFmtId="0" fontId="3" fillId="0" borderId="88" xfId="0" applyFont="1" applyBorder="1" applyAlignment="1">
      <alignment horizontal="center" vertical="center" wrapText="1"/>
    </xf>
    <xf numFmtId="0" fontId="3" fillId="84" borderId="13" xfId="0" applyFont="1" applyFill="1" applyBorder="1" applyAlignment="1">
      <alignment horizontal="center" vertical="center" wrapText="1"/>
    </xf>
    <xf numFmtId="9" fontId="3" fillId="0" borderId="88" xfId="0" applyNumberFormat="1" applyFont="1" applyBorder="1" applyAlignment="1">
      <alignment horizontal="center" vertical="center" wrapText="1"/>
    </xf>
    <xf numFmtId="9" fontId="3" fillId="84" borderId="13" xfId="0" applyNumberFormat="1" applyFont="1" applyFill="1" applyBorder="1" applyAlignment="1">
      <alignment horizontal="center" vertical="center" wrapText="1"/>
    </xf>
    <xf numFmtId="17" fontId="49" fillId="0" borderId="1" xfId="0" applyNumberFormat="1" applyFont="1" applyBorder="1"/>
    <xf numFmtId="166" fontId="49" fillId="0" borderId="1" xfId="0" applyNumberFormat="1" applyFont="1" applyBorder="1"/>
    <xf numFmtId="0" fontId="105" fillId="84" borderId="0" xfId="0" applyFont="1" applyFill="1" applyAlignment="1">
      <alignment horizontal="left" vertical="center" indent="5"/>
    </xf>
    <xf numFmtId="0" fontId="106" fillId="84" borderId="0" xfId="0" applyFont="1" applyFill="1" applyAlignment="1">
      <alignment horizontal="left" vertical="center" indent="10"/>
    </xf>
    <xf numFmtId="0" fontId="49" fillId="84"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0" fontId="49" fillId="85" borderId="26" xfId="0" applyFont="1" applyFill="1" applyBorder="1" applyAlignment="1">
      <alignment horizontal="center"/>
    </xf>
    <xf numFmtId="0" fontId="49" fillId="85" borderId="25" xfId="0" applyFont="1" applyFill="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49" fillId="0" borderId="28"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100" fillId="86" borderId="44" xfId="162" applyFont="1" applyFill="1" applyBorder="1" applyAlignment="1">
      <alignment horizontal="center" vertical="center" wrapText="1"/>
    </xf>
    <xf numFmtId="0" fontId="100" fillId="86" borderId="46" xfId="162" applyFont="1" applyFill="1" applyBorder="1" applyAlignment="1">
      <alignment horizontal="center" vertical="center" wrapText="1"/>
    </xf>
    <xf numFmtId="0" fontId="100" fillId="86" borderId="45" xfId="162" applyFont="1" applyFill="1" applyBorder="1" applyAlignment="1">
      <alignment horizontal="center" vertical="center" wrapText="1"/>
    </xf>
    <xf numFmtId="0" fontId="97" fillId="25" borderId="27" xfId="162" applyFont="1" applyFill="1" applyBorder="1" applyAlignment="1">
      <alignment horizontal="center" vertical="center"/>
    </xf>
    <xf numFmtId="0" fontId="97" fillId="25" borderId="35" xfId="162" applyFont="1" applyFill="1" applyBorder="1" applyAlignment="1">
      <alignment horizontal="center" vertical="center"/>
    </xf>
    <xf numFmtId="0" fontId="97" fillId="85" borderId="49" xfId="162" applyFont="1" applyFill="1" applyBorder="1" applyAlignment="1" applyProtection="1">
      <alignment horizontal="center" vertical="center" wrapText="1"/>
    </xf>
    <xf numFmtId="0" fontId="97" fillId="85" borderId="56" xfId="162" applyFont="1" applyFill="1" applyBorder="1" applyAlignment="1" applyProtection="1">
      <alignment horizontal="center" vertical="center" wrapText="1"/>
    </xf>
    <xf numFmtId="0" fontId="97" fillId="85" borderId="50" xfId="162" applyFont="1" applyFill="1" applyBorder="1" applyAlignment="1" applyProtection="1">
      <alignment horizontal="center" vertical="center" wrapText="1"/>
    </xf>
    <xf numFmtId="0" fontId="97" fillId="85" borderId="27" xfId="162" applyFont="1" applyFill="1" applyBorder="1" applyAlignment="1" applyProtection="1">
      <alignment horizontal="center" vertical="center" wrapText="1"/>
    </xf>
    <xf numFmtId="0" fontId="97" fillId="85" borderId="35" xfId="162" applyFont="1" applyFill="1" applyBorder="1" applyAlignment="1" applyProtection="1">
      <alignment horizontal="center" vertical="center" wrapText="1"/>
    </xf>
    <xf numFmtId="0" fontId="97" fillId="85" borderId="31" xfId="162" applyFont="1" applyFill="1" applyBorder="1" applyAlignment="1" applyProtection="1">
      <alignment horizontal="center" vertical="center" wrapText="1"/>
    </xf>
    <xf numFmtId="0" fontId="97" fillId="25" borderId="44" xfId="162" applyFont="1" applyFill="1" applyBorder="1" applyAlignment="1">
      <alignment horizontal="center" vertical="center"/>
    </xf>
    <xf numFmtId="0" fontId="97" fillId="25" borderId="45" xfId="162" applyFont="1" applyFill="1" applyBorder="1" applyAlignment="1">
      <alignment horizontal="center" vertical="center"/>
    </xf>
    <xf numFmtId="0" fontId="97" fillId="25" borderId="46" xfId="162" applyFont="1" applyFill="1" applyBorder="1" applyAlignment="1">
      <alignment horizontal="center" vertical="center"/>
    </xf>
    <xf numFmtId="0" fontId="107" fillId="0" borderId="35" xfId="162" applyFont="1" applyBorder="1" applyAlignment="1" applyProtection="1">
      <alignment horizontal="left" wrapText="1"/>
    </xf>
    <xf numFmtId="0" fontId="107" fillId="0" borderId="31" xfId="162" applyFont="1" applyBorder="1" applyAlignment="1" applyProtection="1">
      <alignment horizontal="left" wrapText="1"/>
    </xf>
    <xf numFmtId="0" fontId="55" fillId="84" borderId="44" xfId="162" applyFont="1" applyFill="1" applyBorder="1" applyAlignment="1">
      <alignment horizontal="center" vertical="center" wrapText="1"/>
    </xf>
    <xf numFmtId="0" fontId="55" fillId="84" borderId="45" xfId="162" applyFont="1" applyFill="1" applyBorder="1" applyAlignment="1">
      <alignment horizontal="center" vertical="center" wrapText="1"/>
    </xf>
    <xf numFmtId="0" fontId="55" fillId="84" borderId="46" xfId="162" applyFont="1" applyFill="1" applyBorder="1" applyAlignment="1">
      <alignment horizontal="center" vertical="center" wrapText="1"/>
    </xf>
    <xf numFmtId="0" fontId="55" fillId="0" borderId="44" xfId="162" applyFont="1" applyFill="1" applyBorder="1" applyAlignment="1" applyProtection="1">
      <alignment horizontal="center" vertical="center"/>
    </xf>
    <xf numFmtId="0" fontId="55" fillId="0" borderId="45" xfId="162" applyFont="1" applyFill="1" applyBorder="1" applyAlignment="1" applyProtection="1">
      <alignment horizontal="center" vertical="center"/>
    </xf>
    <xf numFmtId="0" fontId="55" fillId="0" borderId="46" xfId="162" applyFont="1" applyFill="1" applyBorder="1" applyAlignment="1" applyProtection="1">
      <alignment horizontal="center" vertical="center"/>
    </xf>
    <xf numFmtId="0" fontId="105" fillId="84" borderId="0" xfId="0" applyFont="1" applyFill="1" applyAlignment="1">
      <alignment horizontal="left" vertical="center" wrapText="1"/>
    </xf>
    <xf numFmtId="0" fontId="105" fillId="84" borderId="6" xfId="0" applyFont="1" applyFill="1" applyBorder="1" applyAlignment="1">
      <alignment horizontal="left" vertical="center" wrapText="1"/>
    </xf>
    <xf numFmtId="0" fontId="105" fillId="84" borderId="0" xfId="0" applyFont="1" applyFill="1" applyAlignment="1">
      <alignment vertical="center"/>
    </xf>
  </cellXfs>
  <cellStyles count="3085">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2 4" xfId="3080"/>
    <cellStyle name="Normal 122 5" xfId="3082"/>
    <cellStyle name="Normal 122 6" xfId="3084"/>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31">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42979</c:v>
                </c:pt>
                <c:pt idx="1">
                  <c:v>43009</c:v>
                </c:pt>
                <c:pt idx="2">
                  <c:v>43040</c:v>
                </c:pt>
                <c:pt idx="3">
                  <c:v>43070</c:v>
                </c:pt>
                <c:pt idx="4">
                  <c:v>43101</c:v>
                </c:pt>
                <c:pt idx="5">
                  <c:v>43132</c:v>
                </c:pt>
                <c:pt idx="6">
                  <c:v>43160</c:v>
                </c:pt>
                <c:pt idx="7">
                  <c:v>43191</c:v>
                </c:pt>
              </c:numCache>
            </c:numRef>
          </c:cat>
          <c:val>
            <c:numRef>
              <c:f>'1-Summary'!$D$7:$K$7</c:f>
              <c:numCache>
                <c:formatCode>"£"#,##0.00_);[Red]\("£"#,##0.00\)</c:formatCode>
                <c:ptCount val="8"/>
                <c:pt idx="0" formatCode="&quot;£&quot;#,##0_);[Red]\(&quot;£&quot;#,##0\)">
                  <c:v>289415948.74000007</c:v>
                </c:pt>
                <c:pt idx="1">
                  <c:v>299201864.13999999</c:v>
                </c:pt>
                <c:pt idx="2">
                  <c:v>290194555.86999995</c:v>
                </c:pt>
                <c:pt idx="3">
                  <c:v>299923728.54000002</c:v>
                </c:pt>
                <c:pt idx="4">
                  <c:v>300085873.04000002</c:v>
                </c:pt>
                <c:pt idx="5">
                  <c:v>271243893.06999999</c:v>
                </c:pt>
                <c:pt idx="6" formatCode="&quot;£&quot;#,##0.00">
                  <c:v>300714752.62000006</c:v>
                </c:pt>
                <c:pt idx="7" formatCode="&quot;£&quot;#,##0.00">
                  <c:v>302200317.26999998</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42979</c:v>
                </c:pt>
                <c:pt idx="1">
                  <c:v>43009</c:v>
                </c:pt>
                <c:pt idx="2">
                  <c:v>43040</c:v>
                </c:pt>
                <c:pt idx="3">
                  <c:v>43070</c:v>
                </c:pt>
                <c:pt idx="4">
                  <c:v>43101</c:v>
                </c:pt>
                <c:pt idx="5">
                  <c:v>43132</c:v>
                </c:pt>
                <c:pt idx="6">
                  <c:v>43160</c:v>
                </c:pt>
                <c:pt idx="7">
                  <c:v>43191</c:v>
                </c:pt>
              </c:numCache>
            </c:numRef>
          </c:cat>
          <c:val>
            <c:numRef>
              <c:f>'1-Summary'!$D$8:$K$8</c:f>
              <c:numCache>
                <c:formatCode>"£"#,##0.00_);[Red]\("£"#,##0.00\)</c:formatCode>
                <c:ptCount val="8"/>
                <c:pt idx="0" formatCode="&quot;£&quot;#,##0_);[Red]\(&quot;£&quot;#,##0\)">
                  <c:v>20098400.73</c:v>
                </c:pt>
                <c:pt idx="1">
                  <c:v>26855499.510000005</c:v>
                </c:pt>
                <c:pt idx="2">
                  <c:v>41901625.240000002</c:v>
                </c:pt>
                <c:pt idx="3">
                  <c:v>49314715.490000002</c:v>
                </c:pt>
                <c:pt idx="4">
                  <c:v>51013861.409999996</c:v>
                </c:pt>
                <c:pt idx="5">
                  <c:v>49577294.909999989</c:v>
                </c:pt>
                <c:pt idx="6" formatCode="&quot;£&quot;#,##0.00">
                  <c:v>47885458.159999989</c:v>
                </c:pt>
                <c:pt idx="7" formatCode="&quot;£&quot;#,##0.00">
                  <c:v>29034584.309999999</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42979</c:v>
                </c:pt>
                <c:pt idx="1">
                  <c:v>43009</c:v>
                </c:pt>
                <c:pt idx="2">
                  <c:v>43040</c:v>
                </c:pt>
                <c:pt idx="3">
                  <c:v>43070</c:v>
                </c:pt>
                <c:pt idx="4">
                  <c:v>43101</c:v>
                </c:pt>
                <c:pt idx="5">
                  <c:v>43132</c:v>
                </c:pt>
                <c:pt idx="6">
                  <c:v>43160</c:v>
                </c:pt>
                <c:pt idx="7">
                  <c:v>43191</c:v>
                </c:pt>
              </c:numCache>
            </c:numRef>
          </c:cat>
          <c:val>
            <c:numRef>
              <c:f>'1-Summary'!$D$9:$K$9</c:f>
              <c:numCache>
                <c:formatCode>"£"#,##0_);[Red]\("£"#,##0\)</c:formatCode>
                <c:ptCount val="8"/>
                <c:pt idx="0">
                  <c:v>205300.24999999953</c:v>
                </c:pt>
                <c:pt idx="1">
                  <c:v>321543.97999999858</c:v>
                </c:pt>
                <c:pt idx="2">
                  <c:v>281193.03999999911</c:v>
                </c:pt>
                <c:pt idx="3" formatCode="&quot;£&quot;#,##0">
                  <c:v>486751.91</c:v>
                </c:pt>
                <c:pt idx="4" formatCode="&quot;£&quot;#,##0">
                  <c:v>398601</c:v>
                </c:pt>
                <c:pt idx="5" formatCode="&quot;£&quot;#,##0">
                  <c:v>-97584.689999998547</c:v>
                </c:pt>
                <c:pt idx="6" formatCode="&quot;£&quot;#,##0.00">
                  <c:v>435828.94000000041</c:v>
                </c:pt>
                <c:pt idx="7" formatCode="&quot;£&quot;#,##0.00">
                  <c:v>1543453.4400000013</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42979</c:v>
                </c:pt>
                <c:pt idx="1">
                  <c:v>43009</c:v>
                </c:pt>
                <c:pt idx="2">
                  <c:v>43040</c:v>
                </c:pt>
                <c:pt idx="3">
                  <c:v>43070</c:v>
                </c:pt>
                <c:pt idx="4">
                  <c:v>43101</c:v>
                </c:pt>
                <c:pt idx="5">
                  <c:v>43132</c:v>
                </c:pt>
                <c:pt idx="6">
                  <c:v>43160</c:v>
                </c:pt>
                <c:pt idx="7">
                  <c:v>43191</c:v>
                </c:pt>
              </c:numCache>
            </c:numRef>
          </c:cat>
          <c:val>
            <c:numRef>
              <c:f>'1-Summary'!$D$10:$K$10</c:f>
              <c:numCache>
                <c:formatCode>"£"#,##0_);[Red]\("£"#,##0\)</c:formatCode>
                <c:ptCount val="8"/>
                <c:pt idx="0">
                  <c:v>187587.95</c:v>
                </c:pt>
                <c:pt idx="1">
                  <c:v>193840.31999999998</c:v>
                </c:pt>
                <c:pt idx="2">
                  <c:v>187587.95</c:v>
                </c:pt>
                <c:pt idx="3" formatCode="&quot;£&quot;#,##0.00_);[Red]\(&quot;£&quot;#,##0.00\)">
                  <c:v>193840.34</c:v>
                </c:pt>
                <c:pt idx="4" formatCode="&quot;£&quot;#,##0.00_);[Red]\(&quot;£&quot;#,##0.00\)">
                  <c:v>193840</c:v>
                </c:pt>
                <c:pt idx="5" formatCode="&quot;£&quot;#,##0.00_);[Red]\(&quot;£&quot;#,##0.00\)">
                  <c:v>175082.40999999997</c:v>
                </c:pt>
                <c:pt idx="6" formatCode="&quot;£&quot;#,##0.00">
                  <c:v>193565.33</c:v>
                </c:pt>
                <c:pt idx="7" formatCode="&quot;£&quot;#,##0.00">
                  <c:v>194233.30000000002</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42979</c:v>
                </c:pt>
                <c:pt idx="1">
                  <c:v>43009</c:v>
                </c:pt>
                <c:pt idx="2">
                  <c:v>43040</c:v>
                </c:pt>
                <c:pt idx="3">
                  <c:v>43070</c:v>
                </c:pt>
                <c:pt idx="4">
                  <c:v>43101</c:v>
                </c:pt>
                <c:pt idx="5">
                  <c:v>43132</c:v>
                </c:pt>
                <c:pt idx="6">
                  <c:v>43160</c:v>
                </c:pt>
                <c:pt idx="7">
                  <c:v>43191</c:v>
                </c:pt>
              </c:numCache>
            </c:numRef>
          </c:cat>
          <c:val>
            <c:numRef>
              <c:f>'1-Summary'!$D$11:$K$11</c:f>
              <c:numCache>
                <c:formatCode>"£"#,##0_);[Red]\("£"#,##0\)</c:formatCode>
                <c:ptCount val="8"/>
                <c:pt idx="0">
                  <c:v>1855267.9199999997</c:v>
                </c:pt>
                <c:pt idx="1">
                  <c:v>11176717.5</c:v>
                </c:pt>
                <c:pt idx="2">
                  <c:v>12089719.210000001</c:v>
                </c:pt>
                <c:pt idx="3" formatCode="&quot;£&quot;#,##0.00_);[Red]\(&quot;£&quot;#,##0.00\)">
                  <c:v>12089719.210000001</c:v>
                </c:pt>
                <c:pt idx="4" formatCode="&quot;£&quot;#,##0.00_);[Red]\(&quot;£&quot;#,##0.00\)">
                  <c:v>13468961.26</c:v>
                </c:pt>
                <c:pt idx="5" formatCode="&quot;£&quot;#,##0.00_);[Red]\(&quot;£&quot;#,##0.00\)">
                  <c:v>10887736.939999996</c:v>
                </c:pt>
                <c:pt idx="6" formatCode="&quot;£&quot;#,##0.00">
                  <c:v>12522228.639999999</c:v>
                </c:pt>
                <c:pt idx="7" formatCode="&quot;£&quot;#,##0.00">
                  <c:v>1577511.57</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42979</c:v>
                </c:pt>
                <c:pt idx="1">
                  <c:v>43009</c:v>
                </c:pt>
                <c:pt idx="2">
                  <c:v>43040</c:v>
                </c:pt>
                <c:pt idx="3">
                  <c:v>43070</c:v>
                </c:pt>
                <c:pt idx="4">
                  <c:v>43101</c:v>
                </c:pt>
                <c:pt idx="5">
                  <c:v>43132</c:v>
                </c:pt>
                <c:pt idx="6">
                  <c:v>43160</c:v>
                </c:pt>
                <c:pt idx="7">
                  <c:v>43191</c:v>
                </c:pt>
              </c:numCache>
            </c:numRef>
          </c:cat>
          <c:val>
            <c:numRef>
              <c:f>'1-Summary'!$D$12:$K$12</c:f>
              <c:numCache>
                <c:formatCode>"£"#,##0_);[Red]\("£"#,##0\)</c:formatCode>
                <c:ptCount val="8"/>
                <c:pt idx="0">
                  <c:v>22811559.529999997</c:v>
                </c:pt>
                <c:pt idx="1">
                  <c:v>18097117.82</c:v>
                </c:pt>
                <c:pt idx="2">
                  <c:v>18734838.830000002</c:v>
                </c:pt>
                <c:pt idx="3" formatCode="&quot;£&quot;#,##0.00_);[Red]\(&quot;£&quot;#,##0.00\)">
                  <c:v>18734838.829999998</c:v>
                </c:pt>
                <c:pt idx="4" formatCode="&quot;£&quot;#,##0.00_);[Red]\(&quot;£&quot;#,##0.00\)">
                  <c:v>18693319.210000001</c:v>
                </c:pt>
                <c:pt idx="5" formatCode="&quot;£&quot;#,##0.00_);[Red]\(&quot;£&quot;#,##0.00\)">
                  <c:v>16944144.320000008</c:v>
                </c:pt>
                <c:pt idx="6" formatCode="&quot;£&quot;#,##0.00">
                  <c:v>16944144.32</c:v>
                </c:pt>
                <c:pt idx="7" formatCode="&quot;£&quot;#,##0.00">
                  <c:v>18111359.220000003</c:v>
                </c:pt>
              </c:numCache>
            </c:numRef>
          </c:val>
        </c:ser>
        <c:dLbls>
          <c:showLegendKey val="0"/>
          <c:showVal val="0"/>
          <c:showCatName val="0"/>
          <c:showSerName val="0"/>
          <c:showPercent val="0"/>
          <c:showBubbleSize val="0"/>
        </c:dLbls>
        <c:gapWidth val="150"/>
        <c:shape val="cylinder"/>
        <c:axId val="273635968"/>
        <c:axId val="273658240"/>
        <c:axId val="0"/>
      </c:bar3DChart>
      <c:dateAx>
        <c:axId val="273635968"/>
        <c:scaling>
          <c:orientation val="minMax"/>
        </c:scaling>
        <c:delete val="0"/>
        <c:axPos val="b"/>
        <c:numFmt formatCode="mmm\-yy" sourceLinked="1"/>
        <c:majorTickMark val="out"/>
        <c:minorTickMark val="none"/>
        <c:tickLblPos val="nextTo"/>
        <c:crossAx val="273658240"/>
        <c:crosses val="autoZero"/>
        <c:auto val="1"/>
        <c:lblOffset val="100"/>
        <c:baseTimeUnit val="months"/>
      </c:dateAx>
      <c:valAx>
        <c:axId val="273658240"/>
        <c:scaling>
          <c:logBase val="10"/>
          <c:orientation val="minMax"/>
        </c:scaling>
        <c:delete val="0"/>
        <c:axPos val="l"/>
        <c:majorGridlines/>
        <c:numFmt formatCode="&quot;£&quot;#,##0_);[Red]\(&quot;£&quot;#,##0\)" sourceLinked="0"/>
        <c:majorTickMark val="out"/>
        <c:minorTickMark val="none"/>
        <c:tickLblPos val="nextTo"/>
        <c:crossAx val="273635968"/>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Nov</c:v>
                </c:pt>
                <c:pt idx="1">
                  <c:v>Dec</c:v>
                </c:pt>
                <c:pt idx="2">
                  <c:v>Jan</c:v>
                </c:pt>
                <c:pt idx="3">
                  <c:v>Feb</c:v>
                </c:pt>
                <c:pt idx="4">
                  <c:v>Mar</c:v>
                </c:pt>
                <c:pt idx="5">
                  <c:v>April</c:v>
                </c:pt>
                <c:pt idx="6">
                  <c:v>May</c:v>
                </c:pt>
                <c:pt idx="7">
                  <c:v>June</c:v>
                </c:pt>
              </c:strCache>
            </c:strRef>
          </c:cat>
          <c:val>
            <c:numRef>
              <c:f>'1-Summary'!$P$26:$W$26</c:f>
              <c:numCache>
                <c:formatCode>#,##0</c:formatCode>
                <c:ptCount val="8"/>
                <c:pt idx="0">
                  <c:v>1131</c:v>
                </c:pt>
                <c:pt idx="1">
                  <c:v>1078</c:v>
                </c:pt>
                <c:pt idx="2">
                  <c:v>1067</c:v>
                </c:pt>
                <c:pt idx="3" formatCode="General">
                  <c:v>990</c:v>
                </c:pt>
                <c:pt idx="4" formatCode="General">
                  <c:v>930</c:v>
                </c:pt>
                <c:pt idx="5" formatCode="General">
                  <c:v>449</c:v>
                </c:pt>
                <c:pt idx="6" formatCode="General">
                  <c:v>420</c:v>
                </c:pt>
                <c:pt idx="7" formatCode="General">
                  <c:v>422</c:v>
                </c:pt>
              </c:numCache>
            </c:numRef>
          </c:val>
          <c:smooth val="0"/>
        </c:ser>
        <c:ser>
          <c:idx val="1"/>
          <c:order val="1"/>
          <c:tx>
            <c:strRef>
              <c:f>'1-Summary'!$O$27</c:f>
              <c:strCache>
                <c:ptCount val="1"/>
                <c:pt idx="0">
                  <c:v>Class 2</c:v>
                </c:pt>
              </c:strCache>
            </c:strRef>
          </c:tx>
          <c:marker>
            <c:symbol val="none"/>
          </c:marker>
          <c:cat>
            <c:strRef>
              <c:f>'1-Summary'!$P$25:$W$25</c:f>
              <c:strCache>
                <c:ptCount val="8"/>
                <c:pt idx="0">
                  <c:v>Nov</c:v>
                </c:pt>
                <c:pt idx="1">
                  <c:v>Dec</c:v>
                </c:pt>
                <c:pt idx="2">
                  <c:v>Jan</c:v>
                </c:pt>
                <c:pt idx="3">
                  <c:v>Feb</c:v>
                </c:pt>
                <c:pt idx="4">
                  <c:v>Mar</c:v>
                </c:pt>
                <c:pt idx="5">
                  <c:v>April</c:v>
                </c:pt>
                <c:pt idx="6">
                  <c:v>May</c:v>
                </c:pt>
                <c:pt idx="7">
                  <c:v>June</c:v>
                </c:pt>
              </c:strCache>
            </c:strRef>
          </c:cat>
          <c:val>
            <c:numRef>
              <c:f>'1-Summary'!$P$27:$W$27</c:f>
              <c:numCache>
                <c:formatCode>#,##0</c:formatCode>
                <c:ptCount val="8"/>
                <c:pt idx="0">
                  <c:v>17</c:v>
                </c:pt>
                <c:pt idx="1">
                  <c:v>46</c:v>
                </c:pt>
                <c:pt idx="2">
                  <c:v>53</c:v>
                </c:pt>
                <c:pt idx="3" formatCode="General">
                  <c:v>115</c:v>
                </c:pt>
                <c:pt idx="4" formatCode="General">
                  <c:v>179</c:v>
                </c:pt>
                <c:pt idx="5" formatCode="General">
                  <c:v>663</c:v>
                </c:pt>
                <c:pt idx="6" formatCode="General">
                  <c:v>686</c:v>
                </c:pt>
                <c:pt idx="7" formatCode="General">
                  <c:v>687</c:v>
                </c:pt>
              </c:numCache>
            </c:numRef>
          </c:val>
          <c:smooth val="0"/>
        </c:ser>
        <c:ser>
          <c:idx val="2"/>
          <c:order val="2"/>
          <c:tx>
            <c:strRef>
              <c:f>'1-Summary'!$O$28</c:f>
              <c:strCache>
                <c:ptCount val="1"/>
                <c:pt idx="0">
                  <c:v>Class 3</c:v>
                </c:pt>
              </c:strCache>
            </c:strRef>
          </c:tx>
          <c:marker>
            <c:symbol val="none"/>
          </c:marker>
          <c:cat>
            <c:strRef>
              <c:f>'1-Summary'!$P$25:$W$25</c:f>
              <c:strCache>
                <c:ptCount val="8"/>
                <c:pt idx="0">
                  <c:v>Nov</c:v>
                </c:pt>
                <c:pt idx="1">
                  <c:v>Dec</c:v>
                </c:pt>
                <c:pt idx="2">
                  <c:v>Jan</c:v>
                </c:pt>
                <c:pt idx="3">
                  <c:v>Feb</c:v>
                </c:pt>
                <c:pt idx="4">
                  <c:v>Mar</c:v>
                </c:pt>
                <c:pt idx="5">
                  <c:v>April</c:v>
                </c:pt>
                <c:pt idx="6">
                  <c:v>May</c:v>
                </c:pt>
                <c:pt idx="7">
                  <c:v>June</c:v>
                </c:pt>
              </c:strCache>
            </c:strRef>
          </c:cat>
          <c:val>
            <c:numRef>
              <c:f>'1-Summary'!$P$28:$W$28</c:f>
              <c:numCache>
                <c:formatCode>#,##0</c:formatCode>
                <c:ptCount val="8"/>
                <c:pt idx="0">
                  <c:v>74030</c:v>
                </c:pt>
                <c:pt idx="1">
                  <c:v>75711</c:v>
                </c:pt>
                <c:pt idx="2">
                  <c:v>76685</c:v>
                </c:pt>
                <c:pt idx="3">
                  <c:v>78345</c:v>
                </c:pt>
                <c:pt idx="4">
                  <c:v>80084</c:v>
                </c:pt>
                <c:pt idx="5">
                  <c:v>119857</c:v>
                </c:pt>
                <c:pt idx="6">
                  <c:v>121241</c:v>
                </c:pt>
                <c:pt idx="7">
                  <c:v>123483</c:v>
                </c:pt>
              </c:numCache>
            </c:numRef>
          </c:val>
          <c:smooth val="0"/>
        </c:ser>
        <c:ser>
          <c:idx val="3"/>
          <c:order val="3"/>
          <c:tx>
            <c:strRef>
              <c:f>'1-Summary'!$O$29</c:f>
              <c:strCache>
                <c:ptCount val="1"/>
                <c:pt idx="0">
                  <c:v>Class 4</c:v>
                </c:pt>
              </c:strCache>
            </c:strRef>
          </c:tx>
          <c:marker>
            <c:symbol val="none"/>
          </c:marker>
          <c:cat>
            <c:strRef>
              <c:f>'1-Summary'!$P$25:$W$25</c:f>
              <c:strCache>
                <c:ptCount val="8"/>
                <c:pt idx="0">
                  <c:v>Nov</c:v>
                </c:pt>
                <c:pt idx="1">
                  <c:v>Dec</c:v>
                </c:pt>
                <c:pt idx="2">
                  <c:v>Jan</c:v>
                </c:pt>
                <c:pt idx="3">
                  <c:v>Feb</c:v>
                </c:pt>
                <c:pt idx="4">
                  <c:v>Mar</c:v>
                </c:pt>
                <c:pt idx="5">
                  <c:v>April</c:v>
                </c:pt>
                <c:pt idx="6">
                  <c:v>May</c:v>
                </c:pt>
                <c:pt idx="7">
                  <c:v>June</c:v>
                </c:pt>
              </c:strCache>
            </c:strRef>
          </c:cat>
          <c:val>
            <c:numRef>
              <c:f>'1-Summary'!$P$29:$W$29</c:f>
              <c:numCache>
                <c:formatCode>#,##0</c:formatCode>
                <c:ptCount val="8"/>
                <c:pt idx="0">
                  <c:v>23941127</c:v>
                </c:pt>
                <c:pt idx="1">
                  <c:v>23957573</c:v>
                </c:pt>
                <c:pt idx="2">
                  <c:v>23972323</c:v>
                </c:pt>
                <c:pt idx="3">
                  <c:v>23986004</c:v>
                </c:pt>
                <c:pt idx="4">
                  <c:v>23996449</c:v>
                </c:pt>
                <c:pt idx="5">
                  <c:v>23975239</c:v>
                </c:pt>
                <c:pt idx="6">
                  <c:v>23988139</c:v>
                </c:pt>
                <c:pt idx="7">
                  <c:v>24005430</c:v>
                </c:pt>
              </c:numCache>
            </c:numRef>
          </c:val>
          <c:smooth val="0"/>
        </c:ser>
        <c:dLbls>
          <c:showLegendKey val="0"/>
          <c:showVal val="0"/>
          <c:showCatName val="0"/>
          <c:showSerName val="0"/>
          <c:showPercent val="0"/>
          <c:showBubbleSize val="0"/>
        </c:dLbls>
        <c:marker val="1"/>
        <c:smooth val="0"/>
        <c:axId val="274213120"/>
        <c:axId val="274214912"/>
      </c:lineChart>
      <c:catAx>
        <c:axId val="274213120"/>
        <c:scaling>
          <c:orientation val="minMax"/>
        </c:scaling>
        <c:delete val="0"/>
        <c:axPos val="b"/>
        <c:majorTickMark val="out"/>
        <c:minorTickMark val="none"/>
        <c:tickLblPos val="nextTo"/>
        <c:crossAx val="274214912"/>
        <c:crosses val="autoZero"/>
        <c:auto val="1"/>
        <c:lblAlgn val="ctr"/>
        <c:lblOffset val="100"/>
        <c:noMultiLvlLbl val="0"/>
      </c:catAx>
      <c:valAx>
        <c:axId val="274214912"/>
        <c:scaling>
          <c:logBase val="10"/>
          <c:orientation val="minMax"/>
        </c:scaling>
        <c:delete val="0"/>
        <c:axPos val="l"/>
        <c:majorGridlines/>
        <c:numFmt formatCode="#,##0" sourceLinked="1"/>
        <c:majorTickMark val="out"/>
        <c:minorTickMark val="none"/>
        <c:tickLblPos val="nextTo"/>
        <c:crossAx val="274213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layout/>
      <c:overlay val="1"/>
    </c:title>
    <c:autoTitleDeleted val="0"/>
    <c:plotArea>
      <c:layout>
        <c:manualLayout>
          <c:layoutTarget val="inner"/>
          <c:xMode val="edge"/>
          <c:yMode val="edge"/>
          <c:x val="3.0555551557226359E-2"/>
          <c:y val="5.8425642482195638E-4"/>
          <c:w val="0.66643044619422598"/>
          <c:h val="0.93424308934089195"/>
        </c:manualLayout>
      </c:layout>
      <c:ofPieChart>
        <c:ofPieType val="bar"/>
        <c:varyColors val="1"/>
        <c:ser>
          <c:idx val="0"/>
          <c:order val="0"/>
          <c:dPt>
            <c:idx val="0"/>
            <c:bubble3D val="0"/>
            <c:spPr>
              <a:noFill/>
              <a:ln>
                <a:solidFill>
                  <a:sysClr val="windowText" lastClr="000000"/>
                </a:solidFill>
              </a:ln>
            </c:spPr>
            <c:extLst xmlns:c16r2="http://schemas.microsoft.com/office/drawing/2015/06/chart">
              <c:ext xmlns:c16="http://schemas.microsoft.com/office/drawing/2014/chart" uri="{C3380CC4-5D6E-409C-BE32-E72D297353CC}">
                <c16:uniqueId val="{00000001-8630-CC41-B095-2135E66D8248}"/>
              </c:ext>
            </c:extLst>
          </c:dPt>
          <c:dPt>
            <c:idx val="1"/>
            <c:bubble3D val="0"/>
            <c:spPr>
              <a:solidFill>
                <a:schemeClr val="bg1">
                  <a:lumMod val="65000"/>
                </a:schemeClr>
              </a:solidFill>
              <a:ln>
                <a:solidFill>
                  <a:sysClr val="windowText" lastClr="000000"/>
                </a:solidFill>
              </a:ln>
            </c:spPr>
            <c:extLst xmlns:c16r2="http://schemas.microsoft.com/office/drawing/2015/06/chart">
              <c:ext xmlns:c16="http://schemas.microsoft.com/office/drawing/2014/chart" uri="{C3380CC4-5D6E-409C-BE32-E72D297353CC}">
                <c16:uniqueId val="{00000003-8630-CC41-B095-2135E66D8248}"/>
              </c:ext>
            </c:extLst>
          </c:dPt>
          <c:dPt>
            <c:idx val="2"/>
            <c:bubble3D val="0"/>
            <c:spPr>
              <a:solidFill>
                <a:schemeClr val="accent1"/>
              </a:solidFill>
              <a:ln>
                <a:solidFill>
                  <a:sysClr val="windowText" lastClr="000000"/>
                </a:solidFill>
              </a:ln>
            </c:spPr>
            <c:extLst xmlns:c16r2="http://schemas.microsoft.com/office/drawing/2015/06/chart">
              <c:ext xmlns:c16="http://schemas.microsoft.com/office/drawing/2014/chart" uri="{C3380CC4-5D6E-409C-BE32-E72D297353CC}">
                <c16:uniqueId val="{00000005-8630-CC41-B095-2135E66D8248}"/>
              </c:ext>
            </c:extLst>
          </c:dPt>
          <c:dPt>
            <c:idx val="3"/>
            <c:bubble3D val="0"/>
            <c:spPr>
              <a:ln>
                <a:solidFill>
                  <a:sysClr val="windowText" lastClr="000000"/>
                </a:solidFill>
              </a:ln>
            </c:spPr>
            <c:extLst xmlns:c16r2="http://schemas.microsoft.com/office/drawing/2015/06/chart">
              <c:ext xmlns:c16="http://schemas.microsoft.com/office/drawing/2014/chart" uri="{C3380CC4-5D6E-409C-BE32-E72D297353CC}">
                <c16:uniqueId val="{00000007-8630-CC41-B095-2135E66D8248}"/>
              </c:ext>
            </c:extLst>
          </c:dPt>
          <c:dPt>
            <c:idx val="4"/>
            <c:bubble3D val="0"/>
            <c:spPr>
              <a:solidFill>
                <a:schemeClr val="accent3"/>
              </a:solidFill>
              <a:ln>
                <a:solidFill>
                  <a:sysClr val="windowText" lastClr="000000"/>
                </a:solidFill>
              </a:ln>
            </c:spPr>
            <c:extLst xmlns:c16r2="http://schemas.microsoft.com/office/drawing/2015/06/chart">
              <c:ext xmlns:c16="http://schemas.microsoft.com/office/drawing/2014/chart" uri="{C3380CC4-5D6E-409C-BE32-E72D297353CC}">
                <c16:uniqueId val="{00000009-8630-CC41-B095-2135E66D8248}"/>
              </c:ext>
            </c:extLst>
          </c:dPt>
          <c:dPt>
            <c:idx val="5"/>
            <c:bubble3D val="0"/>
            <c:spPr>
              <a:ln>
                <a:solidFill>
                  <a:sysClr val="windowText" lastClr="000000"/>
                </a:solidFill>
              </a:ln>
            </c:spPr>
            <c:extLst xmlns:c16r2="http://schemas.microsoft.com/office/drawing/2015/06/chart">
              <c:ext xmlns:c16="http://schemas.microsoft.com/office/drawing/2014/chart" uri="{C3380CC4-5D6E-409C-BE32-E72D297353CC}">
                <c16:uniqueId val="{0000000B-8630-CC41-B095-2135E66D8248}"/>
              </c:ext>
            </c:extLst>
          </c:dPt>
          <c:dPt>
            <c:idx val="6"/>
            <c:bubble3D val="0"/>
            <c:spPr>
              <a:ln>
                <a:solidFill>
                  <a:sysClr val="windowText" lastClr="000000"/>
                </a:solidFill>
              </a:ln>
            </c:spPr>
            <c:extLst xmlns:c16r2="http://schemas.microsoft.com/office/drawing/2015/06/chart">
              <c:ext xmlns:c16="http://schemas.microsoft.com/office/drawing/2014/chart" uri="{C3380CC4-5D6E-409C-BE32-E72D297353CC}">
                <c16:uniqueId val="{0000000D-8630-CC41-B095-2135E66D8248}"/>
              </c:ext>
            </c:extLst>
          </c:dPt>
          <c:dPt>
            <c:idx val="7"/>
            <c:bubble3D val="0"/>
            <c:spPr>
              <a:solidFill>
                <a:schemeClr val="bg2">
                  <a:lumMod val="75000"/>
                </a:schemeClr>
              </a:solidFill>
              <a:ln>
                <a:solidFill>
                  <a:sysClr val="windowText" lastClr="000000"/>
                </a:solidFill>
              </a:ln>
            </c:spPr>
            <c:extLst xmlns:c16r2="http://schemas.microsoft.com/office/drawing/2015/06/chart">
              <c:ext xmlns:c16="http://schemas.microsoft.com/office/drawing/2014/chart" uri="{C3380CC4-5D6E-409C-BE32-E72D297353CC}">
                <c16:uniqueId val="{0000000F-8630-CC41-B095-2135E66D8248}"/>
              </c:ext>
            </c:extLst>
          </c:dPt>
          <c:dPt>
            <c:idx val="8"/>
            <c:bubble3D val="0"/>
            <c:spPr>
              <a:solidFill>
                <a:schemeClr val="accent2"/>
              </a:solidFill>
              <a:ln>
                <a:solidFill>
                  <a:sysClr val="windowText" lastClr="000000"/>
                </a:solidFill>
              </a:ln>
            </c:spPr>
            <c:extLst xmlns:c16r2="http://schemas.microsoft.com/office/drawing/2015/06/chart">
              <c:ext xmlns:c16="http://schemas.microsoft.com/office/drawing/2014/chart" uri="{C3380CC4-5D6E-409C-BE32-E72D297353CC}">
                <c16:uniqueId val="{00000011-8630-CC41-B095-2135E66D8248}"/>
              </c:ext>
            </c:extLst>
          </c:dPt>
          <c:dLbls>
            <c:dLbl>
              <c:idx val="0"/>
              <c:layout>
                <c:manualLayout>
                  <c:x val="4.9905209442305323E-2"/>
                  <c:y val="-6.9121605212384932E-2"/>
                </c:manualLayout>
              </c:layout>
              <c:numFmt formatCode="&quot;£&quot;#,##0.00" sourceLinked="0"/>
              <c:spPr>
                <a:noFill/>
                <a:ln>
                  <a:noFill/>
                </a:ln>
                <a:effectLst/>
              </c:spPr>
              <c:txPr>
                <a:bodyPr/>
                <a:lstStyle/>
                <a:p>
                  <a:pPr>
                    <a:defRPr/>
                  </a:pPr>
                  <a:endParaRPr lang="en-U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630-CC41-B095-2135E66D8248}"/>
                </c:ext>
              </c:extLst>
            </c:dLbl>
            <c:dLbl>
              <c:idx val="1"/>
              <c:layout>
                <c:manualLayout>
                  <c:x val="1.8661016547717828E-2"/>
                  <c:y val="-3.6665509514943039E-2"/>
                </c:manualLayout>
              </c:layout>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630-CC41-B095-2135E66D8248}"/>
                </c:ext>
              </c:extLst>
            </c:dLbl>
            <c:dLbl>
              <c:idx val="2"/>
              <c:layout>
                <c:manualLayout>
                  <c:x val="2.0193852364383882E-2"/>
                  <c:y val="0.15280314441427417"/>
                </c:manualLayout>
              </c:layout>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630-CC41-B095-2135E66D8248}"/>
                </c:ext>
              </c:extLst>
            </c:dLbl>
            <c:dLbl>
              <c:idx val="3"/>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630-CC41-B095-2135E66D8248}"/>
                </c:ext>
              </c:extLst>
            </c:dLbl>
            <c:dLbl>
              <c:idx val="4"/>
              <c:layout>
                <c:manualLayout>
                  <c:x val="0"/>
                  <c:y val="3.420132281021767E-2"/>
                </c:manualLayout>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630-CC41-B095-2135E66D8248}"/>
                </c:ext>
              </c:extLst>
            </c:dLbl>
            <c:dLbl>
              <c:idx val="5"/>
              <c:layout>
                <c:manualLayout>
                  <c:x val="-6.4066340303140999E-6"/>
                  <c:y val="-2.0421414209115282E-3"/>
                </c:manualLayout>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630-CC41-B095-2135E66D8248}"/>
                </c:ext>
              </c:extLst>
            </c:dLbl>
            <c:dLbl>
              <c:idx val="6"/>
              <c:layout>
                <c:manualLayout>
                  <c:x val="-4.8072366103033318E-4"/>
                  <c:y val="-6.8740926866200361E-3"/>
                </c:manualLayout>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630-CC41-B095-2135E66D8248}"/>
                </c:ext>
              </c:extLst>
            </c:dLbl>
            <c:dLbl>
              <c:idx val="7"/>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630-CC41-B095-2135E66D8248}"/>
                </c:ext>
              </c:extLst>
            </c:dLbl>
            <c:dLbl>
              <c:idx val="8"/>
              <c:layout>
                <c:manualLayout>
                  <c:x val="-0.16666592515834364"/>
                  <c:y val="-6.5172888987071456E-3"/>
                </c:manualLayout>
              </c:layout>
              <c:tx>
                <c:strRef>
                  <c:f>[2]CMC_Summary!$Y$22</c:f>
                  <c:strCache>
                    <c:ptCount val="1"/>
                    <c:pt idx="0">
                      <c:v>Total VOWD £559.4</c:v>
                    </c:pt>
                  </c:strCache>
                </c:strRef>
              </c:tx>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dlblFieldTable>
                    <c15:dlblFTEntry>
                      <c15:txfldGUID>{D3743401-CA62-4041-8805-20E9A8F1254F}</c15:txfldGUID>
                      <c15:f>CMC_Summary!$Y$22</c15:f>
                      <c15:dlblFieldTableCache>
                        <c:ptCount val="1"/>
                        <c:pt idx="0">
                          <c:v>Total VOWD £559.4</c:v>
                        </c:pt>
                      </c15:dlblFieldTableCache>
                    </c15:dlblFTEntry>
                  </c15:dlblFieldTable>
                  <c15:showDataLabelsRange val="0"/>
                </c:ext>
                <c:ext xmlns:c16="http://schemas.microsoft.com/office/drawing/2014/chart" uri="{C3380CC4-5D6E-409C-BE32-E72D297353CC}">
                  <c16:uniqueId val="{00000011-8630-CC41-B095-2135E66D8248}"/>
                </c:ext>
              </c:extLst>
            </c:dLbl>
            <c:spPr>
              <a:noFill/>
              <a:ln>
                <a:noFill/>
              </a:ln>
              <a:effectLst/>
            </c:spPr>
            <c:dLblPos val="bestFit"/>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[2]CMC_Summary!$Y$14:$Y$21</c:f>
              <c:strCache>
                <c:ptCount val="8"/>
                <c:pt idx="0">
                  <c:v>Budget Remaining</c:v>
                </c:pt>
                <c:pt idx="1">
                  <c:v>Potential Additional 
Spend</c:v>
                </c:pt>
                <c:pt idx="2">
                  <c:v>VOWR for Approved Projects</c:v>
                </c:pt>
                <c:pt idx="3">
                  <c:v>VOWD Transmission</c:v>
                </c:pt>
                <c:pt idx="4">
                  <c:v>VOWD DNs</c:v>
                </c:pt>
                <c:pt idx="5">
                  <c:v>VOWD Shippers</c:v>
                </c:pt>
                <c:pt idx="6">
                  <c:v>VOWD DNs &amp; IGTs</c:v>
                </c:pt>
                <c:pt idx="7">
                  <c:v>VOWD iGTs</c:v>
                </c:pt>
              </c:strCache>
            </c:strRef>
          </c:cat>
          <c:val>
            <c:numRef>
              <c:f>[2]CMC_Summary!$Z$14:$Z$21</c:f>
              <c:numCache>
                <c:formatCode>General</c:formatCode>
                <c:ptCount val="8"/>
                <c:pt idx="0">
                  <c:v>695.66624285714272</c:v>
                </c:pt>
                <c:pt idx="1">
                  <c:v>-4.0474499999959335E-2</c:v>
                </c:pt>
                <c:pt idx="2">
                  <c:v>0</c:v>
                </c:pt>
                <c:pt idx="3">
                  <c:v>2.8736894999999998</c:v>
                </c:pt>
                <c:pt idx="4">
                  <c:v>498.16442064285712</c:v>
                </c:pt>
                <c:pt idx="5">
                  <c:v>28.451902</c:v>
                </c:pt>
                <c:pt idx="6">
                  <c:v>29.480000000000004</c:v>
                </c:pt>
                <c:pt idx="7">
                  <c:v>0.44521949999999999</c:v>
                </c:pt>
              </c:numCache>
            </c:numRef>
          </c:val>
          <c:extLst xmlns:c16r2="http://schemas.microsoft.com/office/drawing/2015/06/chart">
            <c:ext xmlns:c16="http://schemas.microsoft.com/office/drawing/2014/chart" uri="{C3380CC4-5D6E-409C-BE32-E72D297353CC}">
              <c16:uniqueId val="{00000012-8630-CC41-B095-2135E66D8248}"/>
            </c:ext>
          </c:extLst>
        </c:ser>
        <c:dLbls>
          <c:showLegendKey val="0"/>
          <c:showVal val="0"/>
          <c:showCatName val="0"/>
          <c:showSerName val="0"/>
          <c:showPercent val="0"/>
          <c:showBubbleSize val="0"/>
          <c:showLeaderLines val="1"/>
        </c:dLbls>
        <c:gapWidth val="100"/>
        <c:splitType val="pos"/>
        <c:splitPos val="5"/>
        <c:secondPieSize val="97"/>
        <c:serLines/>
      </c:ofPieChart>
    </c:plotArea>
    <c:legend>
      <c:legendPos val="r"/>
      <c:layout>
        <c:manualLayout>
          <c:xMode val="edge"/>
          <c:yMode val="edge"/>
          <c:x val="2.00058472675145E-2"/>
          <c:y val="0.86715721319894101"/>
          <c:w val="0.96134733158355201"/>
          <c:h val="0.1328427041074198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563707</xdr:colOff>
      <xdr:row>12</xdr:row>
      <xdr:rowOff>158894</xdr:rowOff>
    </xdr:from>
    <xdr:to>
      <xdr:col>17</xdr:col>
      <xdr:colOff>500063</xdr:colOff>
      <xdr:row>28</xdr:row>
      <xdr:rowOff>6569</xdr:rowOff>
    </xdr:to>
    <xdr:graphicFrame macro="">
      <xdr:nvGraphicFramePr>
        <xdr:cNvPr id="13" name="Chart 1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515472</xdr:colOff>
      <xdr:row>3</xdr:row>
      <xdr:rowOff>168088</xdr:rowOff>
    </xdr:from>
    <xdr:to>
      <xdr:col>18</xdr:col>
      <xdr:colOff>225137</xdr:colOff>
      <xdr:row>13</xdr:row>
      <xdr:rowOff>100853</xdr:rowOff>
    </xdr:to>
    <xdr:sp macro="" textlink="">
      <xdr:nvSpPr>
        <xdr:cNvPr id="14" name="Freeform 13">
          <a:extLst>
            <a:ext uri="{FF2B5EF4-FFF2-40B4-BE49-F238E27FC236}">
              <a16:creationId xmlns:a16="http://schemas.microsoft.com/office/drawing/2014/main" xmlns="" id="{00000000-0008-0000-0000-000003000000}"/>
            </a:ext>
          </a:extLst>
        </xdr:cNvPr>
        <xdr:cNvSpPr/>
      </xdr:nvSpPr>
      <xdr:spPr>
        <a:xfrm>
          <a:off x="1546972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16</xdr:col>
      <xdr:colOff>750665</xdr:colOff>
      <xdr:row>3</xdr:row>
      <xdr:rowOff>168089</xdr:rowOff>
    </xdr:from>
    <xdr:to>
      <xdr:col>17</xdr:col>
      <xdr:colOff>225136</xdr:colOff>
      <xdr:row>10</xdr:row>
      <xdr:rowOff>190490</xdr:rowOff>
    </xdr:to>
    <xdr:sp macro="" textlink="">
      <xdr:nvSpPr>
        <xdr:cNvPr id="10" name="Freeform 9">
          <a:extLst>
            <a:ext uri="{FF2B5EF4-FFF2-40B4-BE49-F238E27FC236}">
              <a16:creationId xmlns:a16="http://schemas.microsoft.com/office/drawing/2014/main" xmlns="" id="{00000000-0008-0000-0E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oneCellAnchor>
    <xdr:from>
      <xdr:col>7</xdr:col>
      <xdr:colOff>557893</xdr:colOff>
      <xdr:row>10</xdr:row>
      <xdr:rowOff>68037</xdr:rowOff>
    </xdr:from>
    <xdr:ext cx="7143717" cy="4885667"/>
    <xdr:pic>
      <xdr:nvPicPr>
        <xdr:cNvPr id="11" name="Picture 10"/>
        <xdr:cNvPicPr>
          <a:picLocks noChangeAspect="1"/>
        </xdr:cNvPicPr>
      </xdr:nvPicPr>
      <xdr:blipFill>
        <a:blip xmlns:r="http://schemas.openxmlformats.org/officeDocument/2006/relationships" r:embed="rId2"/>
        <a:stretch>
          <a:fillRect/>
        </a:stretch>
      </xdr:blipFill>
      <xdr:spPr>
        <a:xfrm>
          <a:off x="7749268" y="3516087"/>
          <a:ext cx="7115142" cy="559051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chael.orsler\Downloads\7%20Finance%20Report%20for%20April%2018%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C_Summary"/>
      <sheetName val="CMC_Current"/>
    </sheetNames>
    <sheetDataSet>
      <sheetData sheetId="0">
        <row r="14">
          <cell r="Y14" t="str">
            <v>Budget Remaining</v>
          </cell>
          <cell r="Z14">
            <v>695.66624285714272</v>
          </cell>
        </row>
        <row r="15">
          <cell r="Y15" t="str">
            <v>Potential Additional 
Spend</v>
          </cell>
          <cell r="Z15">
            <v>-4.0474499999959335E-2</v>
          </cell>
        </row>
        <row r="16">
          <cell r="Y16" t="str">
            <v>VOWR for Approved Projects</v>
          </cell>
          <cell r="Z16">
            <v>0</v>
          </cell>
        </row>
        <row r="17">
          <cell r="Y17" t="str">
            <v>VOWD Transmission</v>
          </cell>
          <cell r="Z17">
            <v>2.8736894999999998</v>
          </cell>
        </row>
        <row r="18">
          <cell r="Y18" t="str">
            <v>VOWD DNs</v>
          </cell>
          <cell r="Z18">
            <v>498.16442064285712</v>
          </cell>
        </row>
        <row r="19">
          <cell r="Y19" t="str">
            <v>VOWD Shippers</v>
          </cell>
          <cell r="Z19">
            <v>28.451902</v>
          </cell>
        </row>
        <row r="20">
          <cell r="Y20" t="str">
            <v>VOWD DNs &amp; IGTs</v>
          </cell>
          <cell r="Z20">
            <v>29.480000000000004</v>
          </cell>
        </row>
        <row r="21">
          <cell r="Y21" t="str">
            <v>VOWD iGTs</v>
          </cell>
          <cell r="Z21">
            <v>0.44521949999999999</v>
          </cell>
        </row>
        <row r="22">
          <cell r="Y22" t="str">
            <v>Total VOWD £559.4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opLeftCell="A20" workbookViewId="0">
      <selection activeCell="A38" sqref="A38"/>
    </sheetView>
  </sheetViews>
  <sheetFormatPr defaultRowHeight="14.25"/>
  <cols>
    <col min="1" max="1" width="1.140625" style="6" customWidth="1"/>
    <col min="2" max="2" width="2.140625" style="6" customWidth="1"/>
    <col min="3" max="3" width="24.5703125" style="6" customWidth="1"/>
    <col min="4" max="4" width="12.42578125" style="6" customWidth="1"/>
    <col min="5" max="5" width="15.42578125" style="6" customWidth="1"/>
    <col min="6" max="6" width="15" style="6" customWidth="1"/>
    <col min="7" max="7" width="15.140625" style="6" customWidth="1"/>
    <col min="8"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16</v>
      </c>
      <c r="H1" s="9" t="s">
        <v>774</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33</v>
      </c>
      <c r="D4" s="36"/>
      <c r="E4" s="36"/>
      <c r="F4" s="36"/>
      <c r="G4" s="36"/>
      <c r="H4" s="36"/>
      <c r="I4" s="36"/>
      <c r="J4" s="36"/>
      <c r="K4" s="36"/>
      <c r="L4" s="37"/>
      <c r="N4" s="34"/>
      <c r="O4" s="35" t="s">
        <v>17</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58" t="s">
        <v>720</v>
      </c>
      <c r="D6" s="59">
        <v>42979</v>
      </c>
      <c r="E6" s="59">
        <v>43009</v>
      </c>
      <c r="F6" s="59">
        <v>43040</v>
      </c>
      <c r="G6" s="59">
        <v>43070</v>
      </c>
      <c r="H6" s="95">
        <v>43101</v>
      </c>
      <c r="I6" s="95">
        <v>43132</v>
      </c>
      <c r="J6" s="95">
        <v>43160</v>
      </c>
      <c r="K6" s="95">
        <v>43191</v>
      </c>
      <c r="L6" s="37"/>
      <c r="N6" s="34"/>
      <c r="O6" s="36" t="s">
        <v>18</v>
      </c>
      <c r="P6" s="36"/>
      <c r="Q6" s="36"/>
      <c r="R6" s="36"/>
      <c r="S6" s="36"/>
      <c r="T6" s="220" t="s">
        <v>772</v>
      </c>
      <c r="U6" s="221"/>
      <c r="V6" s="101"/>
      <c r="W6" s="36"/>
      <c r="X6" s="37"/>
    </row>
    <row r="7" spans="1:29" ht="15">
      <c r="B7" s="34"/>
      <c r="C7" s="60" t="s">
        <v>721</v>
      </c>
      <c r="D7" s="62">
        <v>289415948.74000007</v>
      </c>
      <c r="E7" s="78">
        <v>299201864.13999999</v>
      </c>
      <c r="F7" s="78">
        <v>290194555.86999995</v>
      </c>
      <c r="G7" s="78">
        <v>299923728.54000002</v>
      </c>
      <c r="H7" s="78">
        <v>300085873.04000002</v>
      </c>
      <c r="I7" s="78">
        <v>271243893.06999999</v>
      </c>
      <c r="J7" s="121">
        <v>300714752.62000006</v>
      </c>
      <c r="K7" s="121">
        <v>302200317.26999998</v>
      </c>
      <c r="L7" s="37"/>
      <c r="N7" s="34"/>
      <c r="O7" s="36"/>
      <c r="P7" s="36"/>
      <c r="Q7" s="36"/>
      <c r="R7" s="36"/>
      <c r="S7" s="36"/>
      <c r="T7" s="36"/>
      <c r="U7" s="36"/>
      <c r="V7" s="36"/>
      <c r="W7" s="36"/>
      <c r="X7" s="37"/>
    </row>
    <row r="8" spans="1:29" ht="15">
      <c r="B8" s="34"/>
      <c r="C8" s="60" t="s">
        <v>722</v>
      </c>
      <c r="D8" s="63">
        <v>20098400.73</v>
      </c>
      <c r="E8" s="79">
        <v>26855499.510000005</v>
      </c>
      <c r="F8" s="79">
        <v>41901625.240000002</v>
      </c>
      <c r="G8" s="88">
        <v>49314715.490000002</v>
      </c>
      <c r="H8" s="88">
        <v>51013861.409999996</v>
      </c>
      <c r="I8" s="88">
        <v>49577294.909999989</v>
      </c>
      <c r="J8" s="122">
        <v>47885458.159999989</v>
      </c>
      <c r="K8" s="122">
        <v>29034584.309999999</v>
      </c>
      <c r="L8" s="37"/>
      <c r="N8" s="34"/>
      <c r="O8" s="36" t="s">
        <v>19</v>
      </c>
      <c r="P8" s="36"/>
      <c r="Q8" s="36"/>
      <c r="R8" s="36"/>
      <c r="S8" s="36"/>
      <c r="T8" s="218" t="s">
        <v>31</v>
      </c>
      <c r="U8" s="219"/>
      <c r="V8" s="36"/>
      <c r="W8" s="36"/>
      <c r="X8" s="37"/>
    </row>
    <row r="9" spans="1:29" ht="15">
      <c r="B9" s="34"/>
      <c r="C9" s="61" t="s">
        <v>723</v>
      </c>
      <c r="D9" s="64">
        <v>205300.24999999953</v>
      </c>
      <c r="E9" s="64">
        <v>321543.97999999858</v>
      </c>
      <c r="F9" s="64">
        <v>281193.03999999911</v>
      </c>
      <c r="G9" s="105">
        <v>486751.91</v>
      </c>
      <c r="H9" s="105">
        <v>398601</v>
      </c>
      <c r="I9" s="105">
        <v>-97584.689999998547</v>
      </c>
      <c r="J9" s="123">
        <v>435828.94000000041</v>
      </c>
      <c r="K9" s="123">
        <v>1543453.4400000013</v>
      </c>
      <c r="L9" s="37"/>
      <c r="N9" s="34"/>
      <c r="O9" s="36"/>
      <c r="P9" s="36"/>
      <c r="Q9" s="36"/>
      <c r="R9" s="36"/>
      <c r="S9" s="36"/>
      <c r="T9" s="36"/>
      <c r="U9" s="36"/>
      <c r="V9" s="36"/>
      <c r="W9" s="36"/>
      <c r="X9" s="37"/>
    </row>
    <row r="10" spans="1:29" ht="15">
      <c r="B10" s="34"/>
      <c r="C10" s="58" t="s">
        <v>724</v>
      </c>
      <c r="D10" s="62">
        <v>187587.95</v>
      </c>
      <c r="E10" s="62">
        <v>193840.31999999998</v>
      </c>
      <c r="F10" s="62">
        <v>187587.95</v>
      </c>
      <c r="G10" s="88">
        <v>193840.34</v>
      </c>
      <c r="H10" s="88">
        <v>193840</v>
      </c>
      <c r="I10" s="88">
        <v>175082.40999999997</v>
      </c>
      <c r="J10" s="122">
        <v>193565.33</v>
      </c>
      <c r="K10" s="122">
        <v>194233.30000000002</v>
      </c>
      <c r="L10" s="37"/>
      <c r="N10" s="34"/>
      <c r="O10" s="36" t="s">
        <v>741</v>
      </c>
      <c r="P10" s="36"/>
      <c r="Q10" s="36"/>
      <c r="R10" s="36"/>
      <c r="S10" s="36"/>
      <c r="T10" s="222">
        <v>1</v>
      </c>
      <c r="U10" s="223"/>
      <c r="V10" s="36"/>
      <c r="W10" s="36"/>
      <c r="X10" s="37"/>
    </row>
    <row r="11" spans="1:29" ht="15">
      <c r="B11" s="34"/>
      <c r="C11" s="61" t="s">
        <v>735</v>
      </c>
      <c r="D11" s="62">
        <v>1855267.9199999997</v>
      </c>
      <c r="E11" s="62">
        <v>11176717.5</v>
      </c>
      <c r="F11" s="62">
        <v>12089719.210000001</v>
      </c>
      <c r="G11" s="88">
        <v>12089719.210000001</v>
      </c>
      <c r="H11" s="88">
        <v>13468961.26</v>
      </c>
      <c r="I11" s="88">
        <v>10887736.939999996</v>
      </c>
      <c r="J11" s="122">
        <v>12522228.639999999</v>
      </c>
      <c r="K11" s="122">
        <v>1577511.57</v>
      </c>
      <c r="L11" s="37"/>
      <c r="N11" s="34"/>
      <c r="O11" s="36"/>
      <c r="P11" s="36"/>
      <c r="Q11" s="36"/>
      <c r="R11" s="36"/>
      <c r="S11" s="36"/>
      <c r="T11" s="36"/>
      <c r="U11" s="36"/>
      <c r="V11" s="36"/>
      <c r="W11" s="36"/>
      <c r="X11" s="37"/>
    </row>
    <row r="12" spans="1:29" ht="15">
      <c r="B12" s="34"/>
      <c r="C12" s="58" t="s">
        <v>736</v>
      </c>
      <c r="D12" s="62">
        <v>22811559.529999997</v>
      </c>
      <c r="E12" s="62">
        <v>18097117.82</v>
      </c>
      <c r="F12" s="62">
        <v>18734838.830000002</v>
      </c>
      <c r="G12" s="88">
        <v>18734838.829999998</v>
      </c>
      <c r="H12" s="88">
        <v>18693319.210000001</v>
      </c>
      <c r="I12" s="88">
        <v>16944144.320000008</v>
      </c>
      <c r="J12" s="122">
        <v>16944144.32</v>
      </c>
      <c r="K12" s="122">
        <v>18111359.220000003</v>
      </c>
      <c r="L12" s="37"/>
      <c r="N12" s="34"/>
      <c r="O12" s="36" t="s">
        <v>742</v>
      </c>
      <c r="P12" s="36"/>
      <c r="Q12" s="36"/>
      <c r="R12" s="36"/>
      <c r="S12" s="36"/>
      <c r="T12" s="222">
        <v>1</v>
      </c>
      <c r="U12" s="223"/>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27</v>
      </c>
      <c r="P14" s="36"/>
      <c r="Q14" s="36"/>
      <c r="R14" s="36"/>
      <c r="S14" s="36"/>
      <c r="T14" s="216">
        <v>7723.84</v>
      </c>
      <c r="U14" s="217"/>
      <c r="V14" s="102"/>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28</v>
      </c>
      <c r="P16" s="36"/>
      <c r="Q16" s="36"/>
      <c r="R16" s="36"/>
      <c r="S16" s="36"/>
      <c r="T16" s="216">
        <v>6735</v>
      </c>
      <c r="U16" s="217"/>
      <c r="V16" s="102"/>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30</v>
      </c>
      <c r="P18" s="36"/>
      <c r="Q18" s="36"/>
      <c r="R18" s="36"/>
      <c r="S18" s="36"/>
      <c r="T18" s="218" t="s">
        <v>31</v>
      </c>
      <c r="U18" s="219"/>
      <c r="V18" s="103"/>
      <c r="W18" s="36"/>
      <c r="X18" s="37"/>
    </row>
    <row r="19" spans="2:29">
      <c r="B19" s="34"/>
      <c r="C19" s="42"/>
      <c r="D19" s="36"/>
      <c r="E19" s="36"/>
      <c r="F19" s="36"/>
      <c r="G19" s="36"/>
      <c r="H19" s="36"/>
      <c r="I19" s="36"/>
      <c r="J19" s="104"/>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76"/>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34</v>
      </c>
      <c r="P23" s="36"/>
      <c r="Q23" s="36"/>
      <c r="R23" s="36"/>
      <c r="S23" s="36"/>
      <c r="T23" s="215"/>
      <c r="U23" s="215"/>
      <c r="V23" s="87"/>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c r="B25" s="34"/>
      <c r="C25" s="42"/>
      <c r="D25" s="36"/>
      <c r="E25" s="36"/>
      <c r="F25" s="36"/>
      <c r="G25" s="36"/>
      <c r="H25" s="36"/>
      <c r="I25" s="36"/>
      <c r="J25" s="36"/>
      <c r="K25" s="36"/>
      <c r="L25" s="37"/>
      <c r="N25" s="34"/>
      <c r="O25" s="65" t="s">
        <v>730</v>
      </c>
      <c r="P25" s="99" t="s">
        <v>725</v>
      </c>
      <c r="Q25" s="99" t="s">
        <v>734</v>
      </c>
      <c r="R25" s="99" t="s">
        <v>738</v>
      </c>
      <c r="S25" s="99" t="s">
        <v>743</v>
      </c>
      <c r="T25" s="99" t="s">
        <v>744</v>
      </c>
      <c r="U25" s="99" t="s">
        <v>750</v>
      </c>
      <c r="V25" s="99" t="s">
        <v>760</v>
      </c>
      <c r="W25" s="99" t="s">
        <v>785</v>
      </c>
      <c r="X25" s="37"/>
      <c r="AB25" s="10"/>
    </row>
    <row r="26" spans="2:29">
      <c r="B26" s="34"/>
      <c r="C26" s="42"/>
      <c r="D26" s="36"/>
      <c r="E26" s="36"/>
      <c r="F26" s="36"/>
      <c r="G26" s="36"/>
      <c r="H26" s="36"/>
      <c r="I26" s="36"/>
      <c r="J26" s="36"/>
      <c r="K26" s="36"/>
      <c r="L26" s="37"/>
      <c r="N26" s="34"/>
      <c r="O26" s="66" t="s">
        <v>726</v>
      </c>
      <c r="P26" s="115">
        <v>1131</v>
      </c>
      <c r="Q26" s="115">
        <v>1078</v>
      </c>
      <c r="R26" s="115">
        <v>1067</v>
      </c>
      <c r="S26" s="116">
        <v>990</v>
      </c>
      <c r="T26" s="116">
        <v>930</v>
      </c>
      <c r="U26" s="117">
        <v>449</v>
      </c>
      <c r="V26" s="117">
        <v>420</v>
      </c>
      <c r="W26" s="117">
        <v>422</v>
      </c>
      <c r="X26" s="37"/>
    </row>
    <row r="27" spans="2:29">
      <c r="B27" s="34"/>
      <c r="C27" s="36"/>
      <c r="D27" s="36"/>
      <c r="E27" s="36"/>
      <c r="F27" s="36"/>
      <c r="G27" s="36"/>
      <c r="H27" s="36"/>
      <c r="I27" s="36"/>
      <c r="J27" s="36"/>
      <c r="K27" s="36"/>
      <c r="L27" s="37"/>
      <c r="N27" s="34"/>
      <c r="O27" s="67" t="s">
        <v>727</v>
      </c>
      <c r="P27" s="118">
        <v>17</v>
      </c>
      <c r="Q27" s="118">
        <v>46</v>
      </c>
      <c r="R27" s="118">
        <v>53</v>
      </c>
      <c r="S27" s="119">
        <v>115</v>
      </c>
      <c r="T27" s="119">
        <v>179</v>
      </c>
      <c r="U27" s="117">
        <v>663</v>
      </c>
      <c r="V27" s="117">
        <v>686</v>
      </c>
      <c r="W27" s="117">
        <v>687</v>
      </c>
      <c r="X27" s="37"/>
      <c r="AB27" s="10"/>
    </row>
    <row r="28" spans="2:29">
      <c r="B28" s="34"/>
      <c r="C28" s="42"/>
      <c r="D28" s="36"/>
      <c r="E28" s="36"/>
      <c r="F28" s="36"/>
      <c r="G28" s="36"/>
      <c r="H28" s="36"/>
      <c r="I28" s="36"/>
      <c r="J28" s="36"/>
      <c r="K28" s="36"/>
      <c r="L28" s="37"/>
      <c r="N28" s="34"/>
      <c r="O28" s="66" t="s">
        <v>728</v>
      </c>
      <c r="P28" s="115">
        <v>74030</v>
      </c>
      <c r="Q28" s="115">
        <v>75711</v>
      </c>
      <c r="R28" s="115">
        <v>76685</v>
      </c>
      <c r="S28" s="115">
        <v>78345</v>
      </c>
      <c r="T28" s="115">
        <v>80084</v>
      </c>
      <c r="U28" s="120">
        <v>119857</v>
      </c>
      <c r="V28" s="120">
        <v>121241</v>
      </c>
      <c r="W28" s="120">
        <v>123483</v>
      </c>
      <c r="X28" s="37"/>
    </row>
    <row r="29" spans="2:29" ht="15" thickBot="1">
      <c r="B29" s="75"/>
      <c r="C29" s="76"/>
      <c r="D29" s="76"/>
      <c r="E29" s="76"/>
      <c r="F29" s="76"/>
      <c r="G29" s="76"/>
      <c r="H29" s="76"/>
      <c r="I29" s="76"/>
      <c r="J29" s="76"/>
      <c r="K29" s="76"/>
      <c r="L29" s="77"/>
      <c r="N29" s="34"/>
      <c r="O29" s="67" t="s">
        <v>729</v>
      </c>
      <c r="P29" s="118">
        <v>23941127</v>
      </c>
      <c r="Q29" s="118">
        <v>23957573</v>
      </c>
      <c r="R29" s="118">
        <v>23972323</v>
      </c>
      <c r="S29" s="118">
        <v>23986004</v>
      </c>
      <c r="T29" s="118">
        <v>23996449</v>
      </c>
      <c r="U29" s="120">
        <v>23975239</v>
      </c>
      <c r="V29" s="120">
        <v>23988139</v>
      </c>
      <c r="W29" s="120">
        <v>24005430</v>
      </c>
      <c r="X29" s="37"/>
    </row>
    <row r="30" spans="2:29" ht="5.25" customHeight="1" thickBot="1">
      <c r="N30" s="34"/>
      <c r="O30" s="36"/>
      <c r="P30" s="36"/>
      <c r="Q30" s="36"/>
      <c r="R30" s="36"/>
      <c r="S30" s="36"/>
      <c r="T30" s="36"/>
      <c r="U30" s="36"/>
      <c r="V30" s="36"/>
      <c r="W30" s="36"/>
      <c r="X30" s="37"/>
    </row>
    <row r="31" spans="2:29" ht="5.25" customHeight="1">
      <c r="B31" s="31"/>
      <c r="C31" s="32"/>
      <c r="D31" s="32"/>
      <c r="E31" s="32"/>
      <c r="F31" s="32"/>
      <c r="G31" s="32"/>
      <c r="H31" s="32"/>
      <c r="I31" s="32"/>
      <c r="J31" s="32"/>
      <c r="K31" s="32"/>
      <c r="L31" s="33"/>
      <c r="N31" s="34"/>
      <c r="O31" s="42"/>
      <c r="P31" s="42"/>
      <c r="Q31" s="42"/>
      <c r="R31" s="42"/>
      <c r="S31" s="36"/>
      <c r="T31" s="36"/>
      <c r="U31" s="36"/>
      <c r="V31" s="36"/>
      <c r="W31" s="36"/>
      <c r="X31" s="37"/>
      <c r="AC31" s="43"/>
    </row>
    <row r="32" spans="2:29" ht="15">
      <c r="B32" s="34"/>
      <c r="C32" s="35" t="s">
        <v>32</v>
      </c>
      <c r="D32" s="36"/>
      <c r="E32" s="36"/>
      <c r="F32" s="36"/>
      <c r="G32" s="36"/>
      <c r="H32" s="36"/>
      <c r="I32" s="36"/>
      <c r="J32" s="36"/>
      <c r="K32" s="36"/>
      <c r="L32" s="37"/>
      <c r="N32" s="34"/>
      <c r="O32" s="42"/>
      <c r="P32" s="42"/>
      <c r="Q32" s="42"/>
      <c r="R32" s="42"/>
      <c r="S32" s="36"/>
      <c r="T32" s="36"/>
      <c r="U32" s="36"/>
      <c r="V32" s="36"/>
      <c r="W32" s="36"/>
      <c r="X32" s="37"/>
      <c r="AC32" s="43"/>
    </row>
    <row r="33" spans="2:29">
      <c r="B33" s="34"/>
      <c r="C33" s="36"/>
      <c r="D33" s="36"/>
      <c r="E33" s="36"/>
      <c r="F33" s="36"/>
      <c r="G33" s="36"/>
      <c r="H33" s="36"/>
      <c r="I33" s="36"/>
      <c r="J33" s="36"/>
      <c r="K33" s="36"/>
      <c r="L33" s="37"/>
      <c r="N33" s="34"/>
      <c r="O33" s="42"/>
      <c r="P33" s="42"/>
      <c r="Q33" s="42"/>
      <c r="R33" s="42"/>
      <c r="S33" s="36"/>
      <c r="T33" s="36"/>
      <c r="U33" s="36"/>
      <c r="V33" s="36"/>
      <c r="W33" s="36"/>
      <c r="X33" s="37"/>
      <c r="AC33" s="43"/>
    </row>
    <row r="34" spans="2:29" s="93" customFormat="1">
      <c r="B34" s="90"/>
      <c r="C34" s="261" t="s">
        <v>784</v>
      </c>
      <c r="D34" s="91"/>
      <c r="E34" s="91"/>
      <c r="F34" s="91"/>
      <c r="G34" s="91"/>
      <c r="H34" s="91"/>
      <c r="I34" s="91"/>
      <c r="J34" s="91"/>
      <c r="K34" s="91"/>
      <c r="L34" s="92"/>
      <c r="N34" s="90"/>
      <c r="O34" s="94"/>
      <c r="P34" s="94"/>
      <c r="Q34" s="94"/>
      <c r="R34" s="94"/>
      <c r="S34" s="91"/>
      <c r="T34" s="91"/>
      <c r="U34" s="91" t="s">
        <v>786</v>
      </c>
      <c r="V34" s="91"/>
      <c r="W34" s="91"/>
      <c r="X34" s="92"/>
      <c r="AC34" s="43"/>
    </row>
    <row r="35" spans="2:29" s="93" customFormat="1" ht="32.25" customHeight="1">
      <c r="B35" s="90"/>
      <c r="C35" s="259" t="s">
        <v>787</v>
      </c>
      <c r="D35" s="259"/>
      <c r="E35" s="259"/>
      <c r="F35" s="259"/>
      <c r="G35" s="259"/>
      <c r="H35" s="259"/>
      <c r="I35" s="259"/>
      <c r="J35" s="259"/>
      <c r="K35" s="259"/>
      <c r="L35" s="260"/>
      <c r="N35" s="90"/>
      <c r="O35" s="94"/>
      <c r="P35" s="94"/>
      <c r="Q35" s="94"/>
      <c r="R35" s="94"/>
      <c r="S35" s="91"/>
      <c r="T35" s="91"/>
      <c r="U35" s="91"/>
      <c r="V35" s="91"/>
      <c r="W35" s="91"/>
      <c r="X35" s="92"/>
      <c r="AC35" s="43"/>
    </row>
    <row r="36" spans="2:29">
      <c r="B36" s="34"/>
      <c r="C36" s="213"/>
      <c r="D36" s="36"/>
      <c r="E36" s="36"/>
      <c r="F36" s="36"/>
      <c r="G36" s="36"/>
      <c r="H36" s="36"/>
      <c r="I36" s="36"/>
      <c r="J36" s="36"/>
      <c r="K36" s="36"/>
      <c r="L36" s="37"/>
      <c r="N36" s="34"/>
      <c r="O36" s="42"/>
      <c r="P36" s="42"/>
      <c r="Q36" s="42"/>
      <c r="R36" s="42"/>
      <c r="S36" s="36"/>
      <c r="T36" s="36"/>
      <c r="U36" s="36"/>
      <c r="V36" s="36"/>
      <c r="W36" s="36"/>
      <c r="X36" s="37"/>
      <c r="AC36" s="43"/>
    </row>
    <row r="37" spans="2:29">
      <c r="B37" s="34"/>
      <c r="C37" s="213"/>
      <c r="D37" s="36"/>
      <c r="E37" s="36"/>
      <c r="F37" s="36"/>
      <c r="G37" s="36"/>
      <c r="H37" s="36"/>
      <c r="I37" s="36"/>
      <c r="J37" s="36"/>
      <c r="K37" s="36"/>
      <c r="L37" s="37"/>
      <c r="N37" s="34"/>
      <c r="O37" s="42"/>
      <c r="P37" s="42"/>
      <c r="Q37" s="42"/>
      <c r="R37" s="42"/>
      <c r="S37" s="36"/>
      <c r="T37" s="36"/>
      <c r="U37" s="36"/>
      <c r="V37" s="36"/>
      <c r="W37" s="36"/>
      <c r="X37" s="37"/>
    </row>
    <row r="38" spans="2:29">
      <c r="B38" s="34"/>
      <c r="C38" s="213"/>
      <c r="D38" s="36"/>
      <c r="E38" s="36"/>
      <c r="F38" s="36"/>
      <c r="G38" s="36"/>
      <c r="H38" s="36"/>
      <c r="I38" s="36"/>
      <c r="J38" s="36"/>
      <c r="K38" s="36"/>
      <c r="L38" s="37"/>
      <c r="N38" s="34"/>
      <c r="O38" s="42"/>
      <c r="P38" s="42"/>
      <c r="Q38" s="42"/>
      <c r="R38" s="42"/>
      <c r="S38" s="36"/>
      <c r="T38" s="36"/>
      <c r="U38" s="36"/>
      <c r="V38" s="36"/>
      <c r="W38" s="36"/>
      <c r="X38" s="37"/>
    </row>
    <row r="39" spans="2:29">
      <c r="B39" s="34"/>
      <c r="C39" s="213"/>
      <c r="D39" s="36"/>
      <c r="E39" s="36"/>
      <c r="F39" s="36"/>
      <c r="G39" s="36"/>
      <c r="H39" s="36"/>
      <c r="I39" s="36"/>
      <c r="J39" s="36"/>
      <c r="K39" s="36"/>
      <c r="L39" s="37"/>
      <c r="N39" s="34"/>
      <c r="O39" s="42"/>
      <c r="P39" s="42"/>
      <c r="Q39" s="42"/>
      <c r="R39" s="42"/>
      <c r="S39" s="36"/>
      <c r="T39" s="36"/>
      <c r="U39" s="36"/>
      <c r="V39" s="36"/>
      <c r="W39" s="36"/>
      <c r="X39" s="37"/>
      <c r="AC39" s="10"/>
    </row>
    <row r="40" spans="2:29">
      <c r="B40" s="34"/>
      <c r="C40" s="214"/>
      <c r="D40" s="36"/>
      <c r="E40" s="36"/>
      <c r="F40" s="36"/>
      <c r="G40" s="36"/>
      <c r="H40" s="36"/>
      <c r="I40" s="36"/>
      <c r="J40" s="36"/>
      <c r="K40" s="36"/>
      <c r="L40" s="37"/>
      <c r="N40" s="34"/>
      <c r="O40" s="42"/>
      <c r="P40" s="42"/>
      <c r="Q40" s="42"/>
      <c r="R40" s="42"/>
      <c r="S40" s="36"/>
      <c r="T40" s="36"/>
      <c r="U40" s="36"/>
      <c r="V40" s="36"/>
      <c r="W40" s="36"/>
      <c r="X40" s="37"/>
    </row>
    <row r="41" spans="2:29">
      <c r="B41" s="34"/>
      <c r="C41" s="124"/>
      <c r="D41" s="36"/>
      <c r="E41" s="36"/>
      <c r="F41" s="36"/>
      <c r="G41" s="36"/>
      <c r="H41" s="36"/>
      <c r="I41" s="36"/>
      <c r="J41" s="36"/>
      <c r="K41" s="36"/>
      <c r="L41" s="37"/>
      <c r="N41" s="34"/>
      <c r="O41" s="36"/>
      <c r="P41" s="36"/>
      <c r="Q41" s="36"/>
      <c r="R41" s="36"/>
      <c r="S41" s="36"/>
      <c r="T41" s="36"/>
      <c r="U41" s="36"/>
      <c r="V41" s="36"/>
      <c r="W41" s="36"/>
      <c r="X41" s="37"/>
      <c r="AA41" s="12"/>
      <c r="AC41" s="10"/>
    </row>
    <row r="42" spans="2:29" ht="7.5" customHeight="1" thickBot="1">
      <c r="B42" s="75"/>
      <c r="C42" s="76"/>
      <c r="D42" s="76"/>
      <c r="E42" s="76"/>
      <c r="F42" s="76"/>
      <c r="G42" s="76"/>
      <c r="H42" s="76"/>
      <c r="I42" s="76"/>
      <c r="J42" s="76"/>
      <c r="K42" s="76"/>
      <c r="L42" s="77"/>
      <c r="N42" s="38"/>
      <c r="O42" s="39"/>
      <c r="P42" s="39"/>
      <c r="Q42" s="39"/>
      <c r="R42" s="39"/>
      <c r="S42" s="39"/>
      <c r="T42" s="39"/>
      <c r="U42" s="39"/>
      <c r="V42" s="76"/>
      <c r="W42" s="39"/>
      <c r="X42" s="40"/>
    </row>
  </sheetData>
  <mergeCells count="9">
    <mergeCell ref="C35:L35"/>
    <mergeCell ref="T23:U23"/>
    <mergeCell ref="T16:U16"/>
    <mergeCell ref="T14:U14"/>
    <mergeCell ref="T18:U18"/>
    <mergeCell ref="T6:U6"/>
    <mergeCell ref="T8:U8"/>
    <mergeCell ref="T10:U10"/>
    <mergeCell ref="T12:U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110"/>
  <sheetViews>
    <sheetView zoomScale="80" zoomScaleNormal="80" workbookViewId="0">
      <pane ySplit="1" topLeftCell="A2" activePane="bottomLeft" state="frozen"/>
      <selection pane="bottomLeft" activeCell="L9" sqref="L9"/>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6384" width="9.140625" style="6"/>
  </cols>
  <sheetData>
    <row r="1" spans="1:13" ht="23.25">
      <c r="A1" s="8" t="s">
        <v>15</v>
      </c>
      <c r="D1" s="9" t="str">
        <f>'1-Summary'!H1</f>
        <v>May 2018</v>
      </c>
      <c r="L1" s="11" t="s">
        <v>759</v>
      </c>
    </row>
    <row r="2" spans="1:13" ht="46.5" hidden="1" customHeight="1">
      <c r="A2" s="13" t="s">
        <v>48</v>
      </c>
      <c r="B2" s="13" t="s">
        <v>49</v>
      </c>
      <c r="C2" s="13" t="s">
        <v>50</v>
      </c>
      <c r="D2" s="13" t="s">
        <v>51</v>
      </c>
      <c r="E2" s="13" t="s">
        <v>52</v>
      </c>
      <c r="F2" s="13" t="s">
        <v>53</v>
      </c>
      <c r="G2" s="13" t="s">
        <v>54</v>
      </c>
      <c r="H2" s="13" t="s">
        <v>55</v>
      </c>
      <c r="I2" s="13" t="s">
        <v>629</v>
      </c>
      <c r="J2" s="13" t="s">
        <v>630</v>
      </c>
      <c r="K2" s="13" t="s">
        <v>631</v>
      </c>
      <c r="L2" s="13" t="s">
        <v>632</v>
      </c>
      <c r="M2" s="13" t="s">
        <v>633</v>
      </c>
    </row>
    <row r="3" spans="1:13" ht="45">
      <c r="A3" s="14" t="s">
        <v>56</v>
      </c>
      <c r="B3" s="14" t="s">
        <v>57</v>
      </c>
      <c r="C3" s="14" t="s">
        <v>58</v>
      </c>
      <c r="D3" s="14" t="s">
        <v>59</v>
      </c>
      <c r="E3" s="14" t="s">
        <v>60</v>
      </c>
      <c r="F3" s="14" t="s">
        <v>61</v>
      </c>
      <c r="G3" s="14" t="s">
        <v>62</v>
      </c>
      <c r="H3" s="14" t="s">
        <v>63</v>
      </c>
      <c r="I3" s="15">
        <v>1</v>
      </c>
      <c r="J3" s="15" t="s">
        <v>634</v>
      </c>
      <c r="K3" s="16" t="s">
        <v>635</v>
      </c>
      <c r="L3" s="17"/>
      <c r="M3" s="18"/>
    </row>
    <row r="4" spans="1:13" ht="135">
      <c r="A4" s="14" t="s">
        <v>65</v>
      </c>
      <c r="B4" s="14" t="s">
        <v>66</v>
      </c>
      <c r="C4" s="14" t="s">
        <v>67</v>
      </c>
      <c r="D4" s="19" t="s">
        <v>68</v>
      </c>
      <c r="E4" s="19" t="s">
        <v>69</v>
      </c>
      <c r="F4" s="19" t="s">
        <v>61</v>
      </c>
      <c r="G4" s="20" t="s">
        <v>70</v>
      </c>
      <c r="H4" s="19" t="s">
        <v>71</v>
      </c>
      <c r="I4" s="15">
        <v>1</v>
      </c>
      <c r="J4" s="15" t="s">
        <v>636</v>
      </c>
      <c r="K4" s="16" t="s">
        <v>635</v>
      </c>
      <c r="L4" s="17"/>
      <c r="M4" s="18"/>
    </row>
    <row r="5" spans="1:13" ht="90">
      <c r="A5" s="19" t="s">
        <v>72</v>
      </c>
      <c r="B5" s="19" t="s">
        <v>671</v>
      </c>
      <c r="C5" s="19" t="s">
        <v>73</v>
      </c>
      <c r="D5" s="19" t="s">
        <v>74</v>
      </c>
      <c r="E5" s="19" t="s">
        <v>75</v>
      </c>
      <c r="F5" s="19" t="s">
        <v>61</v>
      </c>
      <c r="G5" s="20" t="s">
        <v>76</v>
      </c>
      <c r="H5" s="19" t="s">
        <v>77</v>
      </c>
      <c r="I5" s="15">
        <v>1</v>
      </c>
      <c r="J5" s="15" t="s">
        <v>636</v>
      </c>
      <c r="K5" s="16" t="s">
        <v>635</v>
      </c>
      <c r="L5" s="17"/>
      <c r="M5" s="18"/>
    </row>
    <row r="6" spans="1:13" ht="105">
      <c r="A6" s="14" t="s">
        <v>78</v>
      </c>
      <c r="B6" s="14" t="s">
        <v>79</v>
      </c>
      <c r="C6" s="14" t="s">
        <v>80</v>
      </c>
      <c r="D6" s="14" t="s">
        <v>81</v>
      </c>
      <c r="E6" s="14" t="s">
        <v>82</v>
      </c>
      <c r="F6" s="14" t="s">
        <v>61</v>
      </c>
      <c r="G6" s="21"/>
      <c r="H6" s="14" t="s">
        <v>83</v>
      </c>
      <c r="I6" s="15">
        <v>1</v>
      </c>
      <c r="J6" s="15" t="s">
        <v>636</v>
      </c>
      <c r="K6" s="16" t="s">
        <v>635</v>
      </c>
      <c r="L6" s="17"/>
      <c r="M6" s="18"/>
    </row>
    <row r="7" spans="1:13" ht="120">
      <c r="A7" s="14" t="s">
        <v>84</v>
      </c>
      <c r="B7" s="14" t="s">
        <v>672</v>
      </c>
      <c r="C7" s="14" t="s">
        <v>85</v>
      </c>
      <c r="D7" s="14" t="s">
        <v>86</v>
      </c>
      <c r="E7" s="14" t="s">
        <v>87</v>
      </c>
      <c r="F7" s="14" t="s">
        <v>61</v>
      </c>
      <c r="G7" s="21" t="s">
        <v>88</v>
      </c>
      <c r="H7" s="14" t="s">
        <v>89</v>
      </c>
      <c r="I7" s="15">
        <v>1</v>
      </c>
      <c r="J7" s="15" t="s">
        <v>636</v>
      </c>
      <c r="K7" s="16" t="s">
        <v>635</v>
      </c>
      <c r="L7" s="17"/>
      <c r="M7" s="18"/>
    </row>
    <row r="8" spans="1:13" ht="75">
      <c r="A8" s="14" t="s">
        <v>90</v>
      </c>
      <c r="B8" s="14" t="s">
        <v>91</v>
      </c>
      <c r="C8" s="14" t="s">
        <v>92</v>
      </c>
      <c r="D8" s="14" t="s">
        <v>93</v>
      </c>
      <c r="E8" s="14" t="s">
        <v>94</v>
      </c>
      <c r="F8" s="14" t="s">
        <v>61</v>
      </c>
      <c r="G8" s="21" t="s">
        <v>95</v>
      </c>
      <c r="H8" s="14" t="s">
        <v>96</v>
      </c>
      <c r="I8" s="15">
        <v>1</v>
      </c>
      <c r="J8" s="15" t="s">
        <v>636</v>
      </c>
      <c r="K8" s="16" t="s">
        <v>635</v>
      </c>
      <c r="L8" s="17"/>
      <c r="M8" s="18"/>
    </row>
    <row r="9" spans="1:13" ht="120">
      <c r="A9" s="14" t="s">
        <v>97</v>
      </c>
      <c r="B9" s="14" t="s">
        <v>98</v>
      </c>
      <c r="C9" s="14" t="s">
        <v>99</v>
      </c>
      <c r="D9" s="14" t="s">
        <v>100</v>
      </c>
      <c r="E9" s="14" t="s">
        <v>101</v>
      </c>
      <c r="F9" s="14" t="s">
        <v>61</v>
      </c>
      <c r="G9" s="21" t="s">
        <v>76</v>
      </c>
      <c r="H9" s="14" t="s">
        <v>102</v>
      </c>
      <c r="I9" s="15">
        <v>1</v>
      </c>
      <c r="J9" s="15" t="s">
        <v>636</v>
      </c>
      <c r="K9" s="16" t="s">
        <v>739</v>
      </c>
      <c r="L9" s="17" t="s">
        <v>773</v>
      </c>
      <c r="M9" s="18"/>
    </row>
    <row r="10" spans="1:13" ht="75">
      <c r="A10" s="14" t="s">
        <v>103</v>
      </c>
      <c r="B10" s="14" t="s">
        <v>104</v>
      </c>
      <c r="C10" s="14" t="s">
        <v>105</v>
      </c>
      <c r="D10" s="14" t="s">
        <v>106</v>
      </c>
      <c r="E10" s="14" t="s">
        <v>101</v>
      </c>
      <c r="F10" s="14" t="s">
        <v>61</v>
      </c>
      <c r="G10" s="21" t="s">
        <v>76</v>
      </c>
      <c r="H10" s="14" t="s">
        <v>107</v>
      </c>
      <c r="I10" s="15">
        <v>1</v>
      </c>
      <c r="J10" s="15" t="s">
        <v>636</v>
      </c>
      <c r="K10" s="16" t="s">
        <v>635</v>
      </c>
      <c r="L10" s="17"/>
      <c r="M10" s="18"/>
    </row>
    <row r="11" spans="1:13" ht="120">
      <c r="A11" s="14" t="s">
        <v>108</v>
      </c>
      <c r="B11" s="14" t="s">
        <v>109</v>
      </c>
      <c r="C11" s="14" t="s">
        <v>110</v>
      </c>
      <c r="D11" s="14" t="s">
        <v>111</v>
      </c>
      <c r="E11" s="14" t="s">
        <v>112</v>
      </c>
      <c r="F11" s="14" t="s">
        <v>61</v>
      </c>
      <c r="G11" s="21" t="s">
        <v>76</v>
      </c>
      <c r="H11" s="14" t="s">
        <v>113</v>
      </c>
      <c r="I11" s="15">
        <v>1</v>
      </c>
      <c r="J11" s="15" t="s">
        <v>636</v>
      </c>
      <c r="K11" s="16" t="s">
        <v>635</v>
      </c>
      <c r="L11" s="17"/>
      <c r="M11" s="18"/>
    </row>
    <row r="12" spans="1:13" ht="60">
      <c r="A12" s="14" t="s">
        <v>114</v>
      </c>
      <c r="B12" s="14" t="s">
        <v>115</v>
      </c>
      <c r="C12" s="14" t="s">
        <v>110</v>
      </c>
      <c r="D12" s="14" t="s">
        <v>116</v>
      </c>
      <c r="E12" s="14" t="s">
        <v>117</v>
      </c>
      <c r="F12" s="14" t="s">
        <v>61</v>
      </c>
      <c r="G12" s="21" t="s">
        <v>76</v>
      </c>
      <c r="H12" s="14" t="s">
        <v>118</v>
      </c>
      <c r="I12" s="15">
        <v>1</v>
      </c>
      <c r="J12" s="15" t="s">
        <v>636</v>
      </c>
      <c r="K12" s="16" t="s">
        <v>635</v>
      </c>
      <c r="L12" s="17"/>
      <c r="M12" s="18"/>
    </row>
    <row r="13" spans="1:13" ht="75">
      <c r="A13" s="14" t="s">
        <v>119</v>
      </c>
      <c r="B13" s="14" t="s">
        <v>120</v>
      </c>
      <c r="C13" s="14" t="s">
        <v>121</v>
      </c>
      <c r="D13" s="14" t="s">
        <v>122</v>
      </c>
      <c r="E13" s="14" t="s">
        <v>123</v>
      </c>
      <c r="F13" s="14" t="s">
        <v>61</v>
      </c>
      <c r="G13" s="14" t="s">
        <v>124</v>
      </c>
      <c r="H13" s="14" t="s">
        <v>125</v>
      </c>
      <c r="I13" s="15">
        <v>1</v>
      </c>
      <c r="J13" s="15" t="s">
        <v>637</v>
      </c>
      <c r="K13" s="16" t="s">
        <v>635</v>
      </c>
      <c r="L13" s="17"/>
      <c r="M13" s="18"/>
    </row>
    <row r="14" spans="1:13" ht="120">
      <c r="A14" s="14" t="s">
        <v>126</v>
      </c>
      <c r="B14" s="14" t="s">
        <v>127</v>
      </c>
      <c r="C14" s="14" t="s">
        <v>128</v>
      </c>
      <c r="D14" s="14" t="s">
        <v>129</v>
      </c>
      <c r="E14" s="14" t="s">
        <v>130</v>
      </c>
      <c r="F14" s="14" t="s">
        <v>61</v>
      </c>
      <c r="G14" s="14" t="s">
        <v>124</v>
      </c>
      <c r="H14" s="14" t="s">
        <v>131</v>
      </c>
      <c r="I14" s="15">
        <v>1</v>
      </c>
      <c r="J14" s="15" t="s">
        <v>637</v>
      </c>
      <c r="K14" s="16" t="s">
        <v>635</v>
      </c>
      <c r="L14" s="17"/>
      <c r="M14" s="18"/>
    </row>
    <row r="15" spans="1:13" ht="195">
      <c r="A15" s="14" t="s">
        <v>132</v>
      </c>
      <c r="B15" s="14" t="s">
        <v>133</v>
      </c>
      <c r="C15" s="14" t="s">
        <v>134</v>
      </c>
      <c r="D15" s="14" t="s">
        <v>135</v>
      </c>
      <c r="E15" s="14" t="s">
        <v>130</v>
      </c>
      <c r="F15" s="14" t="s">
        <v>61</v>
      </c>
      <c r="G15" s="14" t="s">
        <v>124</v>
      </c>
      <c r="H15" s="14" t="s">
        <v>136</v>
      </c>
      <c r="I15" s="15">
        <v>1</v>
      </c>
      <c r="J15" s="15" t="s">
        <v>637</v>
      </c>
      <c r="K15" s="16" t="s">
        <v>635</v>
      </c>
      <c r="L15" s="17"/>
      <c r="M15" s="18"/>
    </row>
    <row r="16" spans="1:13" ht="135">
      <c r="A16" s="14" t="s">
        <v>137</v>
      </c>
      <c r="B16" s="14" t="s">
        <v>138</v>
      </c>
      <c r="C16" s="14" t="s">
        <v>139</v>
      </c>
      <c r="D16" s="14" t="s">
        <v>140</v>
      </c>
      <c r="E16" s="14" t="s">
        <v>141</v>
      </c>
      <c r="F16" s="14" t="s">
        <v>142</v>
      </c>
      <c r="G16" s="21" t="s">
        <v>76</v>
      </c>
      <c r="H16" s="14" t="s">
        <v>143</v>
      </c>
      <c r="I16" s="15">
        <v>1</v>
      </c>
      <c r="J16" s="15" t="s">
        <v>636</v>
      </c>
      <c r="K16" s="16" t="s">
        <v>635</v>
      </c>
      <c r="L16" s="17"/>
      <c r="M16" s="18"/>
    </row>
    <row r="17" spans="1:17" ht="120">
      <c r="A17" s="14" t="s">
        <v>144</v>
      </c>
      <c r="B17" s="14" t="s">
        <v>145</v>
      </c>
      <c r="C17" s="14" t="s">
        <v>146</v>
      </c>
      <c r="D17" s="14" t="s">
        <v>147</v>
      </c>
      <c r="E17" s="14" t="s">
        <v>141</v>
      </c>
      <c r="F17" s="14" t="s">
        <v>142</v>
      </c>
      <c r="G17" s="21" t="s">
        <v>76</v>
      </c>
      <c r="H17" s="14" t="s">
        <v>148</v>
      </c>
      <c r="I17" s="15">
        <v>1</v>
      </c>
      <c r="J17" s="15" t="s">
        <v>636</v>
      </c>
      <c r="K17" s="16" t="s">
        <v>635</v>
      </c>
      <c r="L17" s="17"/>
      <c r="M17" s="18"/>
    </row>
    <row r="18" spans="1:17" ht="60">
      <c r="A18" s="14" t="s">
        <v>149</v>
      </c>
      <c r="B18" s="14" t="s">
        <v>150</v>
      </c>
      <c r="C18" s="14" t="s">
        <v>151</v>
      </c>
      <c r="D18" s="14" t="s">
        <v>152</v>
      </c>
      <c r="E18" s="14" t="s">
        <v>153</v>
      </c>
      <c r="F18" s="14" t="s">
        <v>142</v>
      </c>
      <c r="G18" s="21" t="s">
        <v>64</v>
      </c>
      <c r="H18" s="14" t="s">
        <v>154</v>
      </c>
      <c r="I18" s="15">
        <v>1</v>
      </c>
      <c r="J18" s="15" t="s">
        <v>638</v>
      </c>
      <c r="K18" s="16" t="s">
        <v>635</v>
      </c>
      <c r="L18" s="17"/>
      <c r="M18" s="18"/>
    </row>
    <row r="19" spans="1:17" ht="135">
      <c r="A19" s="14" t="s">
        <v>155</v>
      </c>
      <c r="B19" s="14" t="s">
        <v>156</v>
      </c>
      <c r="C19" s="14" t="s">
        <v>157</v>
      </c>
      <c r="D19" s="14" t="s">
        <v>158</v>
      </c>
      <c r="E19" s="14" t="s">
        <v>159</v>
      </c>
      <c r="F19" s="14" t="s">
        <v>160</v>
      </c>
      <c r="G19" s="21" t="s">
        <v>161</v>
      </c>
      <c r="H19" s="14" t="s">
        <v>162</v>
      </c>
      <c r="I19" s="15">
        <v>1</v>
      </c>
      <c r="J19" s="15" t="s">
        <v>638</v>
      </c>
      <c r="K19" s="16" t="s">
        <v>635</v>
      </c>
      <c r="L19" s="17"/>
      <c r="M19" s="18"/>
    </row>
    <row r="20" spans="1:17" ht="75">
      <c r="A20" s="14" t="s">
        <v>163</v>
      </c>
      <c r="B20" s="14" t="s">
        <v>164</v>
      </c>
      <c r="C20" s="14" t="s">
        <v>165</v>
      </c>
      <c r="D20" s="14" t="s">
        <v>166</v>
      </c>
      <c r="E20" s="14" t="s">
        <v>167</v>
      </c>
      <c r="F20" s="14" t="s">
        <v>61</v>
      </c>
      <c r="G20" s="21" t="s">
        <v>76</v>
      </c>
      <c r="H20" s="22" t="s">
        <v>168</v>
      </c>
      <c r="I20" s="15">
        <v>1</v>
      </c>
      <c r="J20" s="15" t="s">
        <v>636</v>
      </c>
      <c r="K20" s="16" t="s">
        <v>635</v>
      </c>
      <c r="L20" s="17"/>
      <c r="M20" s="18"/>
    </row>
    <row r="21" spans="1:17" ht="105">
      <c r="A21" s="14" t="s">
        <v>169</v>
      </c>
      <c r="B21" s="14" t="s">
        <v>170</v>
      </c>
      <c r="C21" s="14" t="s">
        <v>171</v>
      </c>
      <c r="D21" s="14" t="s">
        <v>172</v>
      </c>
      <c r="E21" s="14" t="s">
        <v>167</v>
      </c>
      <c r="F21" s="14" t="s">
        <v>61</v>
      </c>
      <c r="G21" s="21" t="s">
        <v>76</v>
      </c>
      <c r="H21" s="22" t="s">
        <v>173</v>
      </c>
      <c r="I21" s="22">
        <v>1</v>
      </c>
      <c r="J21" s="15" t="s">
        <v>636</v>
      </c>
      <c r="K21" s="16" t="s">
        <v>635</v>
      </c>
      <c r="L21" s="17"/>
      <c r="M21" s="18"/>
    </row>
    <row r="22" spans="1:17" ht="90">
      <c r="A22" s="14" t="s">
        <v>673</v>
      </c>
      <c r="B22" s="14" t="s">
        <v>675</v>
      </c>
      <c r="C22" s="14" t="s">
        <v>676</v>
      </c>
      <c r="D22" s="14" t="s">
        <v>677</v>
      </c>
      <c r="E22" s="14" t="s">
        <v>681</v>
      </c>
      <c r="F22" s="14" t="s">
        <v>160</v>
      </c>
      <c r="G22" s="21" t="s">
        <v>682</v>
      </c>
      <c r="H22" s="22" t="s">
        <v>683</v>
      </c>
      <c r="I22" s="22">
        <v>1</v>
      </c>
      <c r="J22" s="15" t="s">
        <v>685</v>
      </c>
      <c r="K22" s="16" t="s">
        <v>635</v>
      </c>
      <c r="L22" s="17"/>
      <c r="M22" s="18"/>
    </row>
    <row r="23" spans="1:17" ht="90">
      <c r="A23" s="14" t="s">
        <v>674</v>
      </c>
      <c r="B23" s="14" t="s">
        <v>678</v>
      </c>
      <c r="C23" s="14" t="s">
        <v>679</v>
      </c>
      <c r="D23" s="14" t="s">
        <v>680</v>
      </c>
      <c r="E23" s="14" t="s">
        <v>681</v>
      </c>
      <c r="F23" s="14" t="s">
        <v>160</v>
      </c>
      <c r="G23" s="21" t="s">
        <v>682</v>
      </c>
      <c r="H23" s="22" t="s">
        <v>684</v>
      </c>
      <c r="I23" s="22">
        <v>1</v>
      </c>
      <c r="J23" s="15" t="s">
        <v>685</v>
      </c>
      <c r="K23" s="16" t="s">
        <v>635</v>
      </c>
      <c r="L23" s="17"/>
      <c r="M23" s="18"/>
    </row>
    <row r="24" spans="1:17" ht="315">
      <c r="A24" s="14" t="s">
        <v>174</v>
      </c>
      <c r="B24" s="14" t="s">
        <v>175</v>
      </c>
      <c r="C24" s="14" t="s">
        <v>176</v>
      </c>
      <c r="D24" s="14" t="s">
        <v>177</v>
      </c>
      <c r="E24" s="14" t="s">
        <v>178</v>
      </c>
      <c r="F24" s="14" t="s">
        <v>179</v>
      </c>
      <c r="G24" s="19" t="s">
        <v>180</v>
      </c>
      <c r="H24" s="19" t="s">
        <v>181</v>
      </c>
      <c r="I24" s="15">
        <v>2</v>
      </c>
      <c r="J24" s="15" t="s">
        <v>639</v>
      </c>
      <c r="K24" s="16" t="s">
        <v>635</v>
      </c>
      <c r="L24" s="17"/>
      <c r="M24" s="18"/>
    </row>
    <row r="25" spans="1:17" ht="180">
      <c r="A25" s="14" t="s">
        <v>182</v>
      </c>
      <c r="B25" s="14" t="s">
        <v>183</v>
      </c>
      <c r="C25" s="14" t="s">
        <v>184</v>
      </c>
      <c r="D25" s="14" t="s">
        <v>185</v>
      </c>
      <c r="E25" s="14" t="s">
        <v>186</v>
      </c>
      <c r="F25" s="14" t="s">
        <v>179</v>
      </c>
      <c r="G25" s="14" t="s">
        <v>187</v>
      </c>
      <c r="H25" s="22" t="s">
        <v>188</v>
      </c>
      <c r="I25" s="22">
        <v>4</v>
      </c>
      <c r="J25" s="22" t="s">
        <v>640</v>
      </c>
      <c r="K25" s="16" t="s">
        <v>635</v>
      </c>
      <c r="L25" s="23"/>
      <c r="M25" s="17"/>
    </row>
    <row r="26" spans="1:17" ht="195">
      <c r="A26" s="14" t="s">
        <v>189</v>
      </c>
      <c r="B26" s="14" t="s">
        <v>190</v>
      </c>
      <c r="C26" s="14" t="s">
        <v>191</v>
      </c>
      <c r="D26" s="14" t="s">
        <v>192</v>
      </c>
      <c r="E26" s="14" t="s">
        <v>186</v>
      </c>
      <c r="F26" s="14" t="s">
        <v>179</v>
      </c>
      <c r="G26" s="14" t="s">
        <v>193</v>
      </c>
      <c r="H26" s="22" t="s">
        <v>188</v>
      </c>
      <c r="I26" s="22">
        <v>3</v>
      </c>
      <c r="J26" s="22" t="s">
        <v>641</v>
      </c>
      <c r="K26" s="16" t="s">
        <v>635</v>
      </c>
      <c r="L26" s="17"/>
      <c r="M26" s="18"/>
    </row>
    <row r="27" spans="1:17" ht="195.75" customHeight="1">
      <c r="A27" s="14" t="s">
        <v>194</v>
      </c>
      <c r="B27" s="14" t="s">
        <v>195</v>
      </c>
      <c r="C27" s="14" t="s">
        <v>196</v>
      </c>
      <c r="D27" s="14" t="s">
        <v>197</v>
      </c>
      <c r="E27" s="14" t="s">
        <v>198</v>
      </c>
      <c r="F27" s="14" t="s">
        <v>142</v>
      </c>
      <c r="G27" s="14"/>
      <c r="H27" s="14" t="s">
        <v>199</v>
      </c>
      <c r="I27" s="22">
        <v>2</v>
      </c>
      <c r="J27" s="22" t="s">
        <v>642</v>
      </c>
      <c r="K27" s="16" t="s">
        <v>635</v>
      </c>
      <c r="L27" s="17"/>
      <c r="M27" s="100"/>
    </row>
    <row r="28" spans="1:17" ht="135">
      <c r="A28" s="21" t="s">
        <v>200</v>
      </c>
      <c r="B28" s="19" t="s">
        <v>201</v>
      </c>
      <c r="C28" s="19" t="s">
        <v>202</v>
      </c>
      <c r="D28" s="19" t="s">
        <v>203</v>
      </c>
      <c r="E28" s="19" t="s">
        <v>204</v>
      </c>
      <c r="F28" s="19" t="s">
        <v>205</v>
      </c>
      <c r="G28" s="19"/>
      <c r="H28" s="19" t="s">
        <v>206</v>
      </c>
      <c r="I28" s="15">
        <v>2</v>
      </c>
      <c r="J28" s="22" t="s">
        <v>642</v>
      </c>
      <c r="K28" s="16" t="s">
        <v>635</v>
      </c>
      <c r="L28" s="17"/>
      <c r="M28" s="17"/>
    </row>
    <row r="29" spans="1:17" ht="135">
      <c r="A29" s="21" t="s">
        <v>207</v>
      </c>
      <c r="B29" s="19" t="s">
        <v>208</v>
      </c>
      <c r="C29" s="19" t="s">
        <v>202</v>
      </c>
      <c r="D29" s="19" t="s">
        <v>203</v>
      </c>
      <c r="E29" s="19" t="s">
        <v>204</v>
      </c>
      <c r="F29" s="19" t="s">
        <v>205</v>
      </c>
      <c r="G29" s="19"/>
      <c r="H29" s="19" t="s">
        <v>206</v>
      </c>
      <c r="I29" s="15">
        <v>2</v>
      </c>
      <c r="J29" s="22" t="s">
        <v>642</v>
      </c>
      <c r="K29" s="16" t="s">
        <v>635</v>
      </c>
      <c r="L29" s="17"/>
      <c r="M29" s="17"/>
    </row>
    <row r="30" spans="1:17" ht="60">
      <c r="A30" s="21" t="s">
        <v>209</v>
      </c>
      <c r="B30" s="19" t="s">
        <v>210</v>
      </c>
      <c r="C30" s="19" t="s">
        <v>211</v>
      </c>
      <c r="D30" s="19" t="s">
        <v>212</v>
      </c>
      <c r="E30" s="19" t="s">
        <v>213</v>
      </c>
      <c r="F30" s="19" t="s">
        <v>214</v>
      </c>
      <c r="G30" s="19"/>
      <c r="H30" s="19" t="s">
        <v>215</v>
      </c>
      <c r="I30" s="15">
        <v>2</v>
      </c>
      <c r="J30" s="15" t="s">
        <v>643</v>
      </c>
      <c r="K30" s="16" t="s">
        <v>635</v>
      </c>
      <c r="L30" s="17"/>
      <c r="M30" s="17"/>
    </row>
    <row r="31" spans="1:17" ht="90">
      <c r="A31" s="21" t="s">
        <v>216</v>
      </c>
      <c r="B31" s="19" t="s">
        <v>217</v>
      </c>
      <c r="C31" s="19" t="s">
        <v>211</v>
      </c>
      <c r="D31" s="19" t="s">
        <v>212</v>
      </c>
      <c r="E31" s="19" t="s">
        <v>218</v>
      </c>
      <c r="F31" s="19" t="s">
        <v>214</v>
      </c>
      <c r="G31" s="19"/>
      <c r="H31" s="19" t="s">
        <v>219</v>
      </c>
      <c r="I31" s="15">
        <v>2</v>
      </c>
      <c r="J31" s="15" t="s">
        <v>643</v>
      </c>
      <c r="K31" s="16" t="s">
        <v>635</v>
      </c>
      <c r="L31" s="17"/>
      <c r="M31" s="18"/>
    </row>
    <row r="32" spans="1:17" ht="174.75" customHeight="1">
      <c r="A32" s="21" t="s">
        <v>220</v>
      </c>
      <c r="B32" s="19" t="s">
        <v>221</v>
      </c>
      <c r="C32" s="19" t="s">
        <v>211</v>
      </c>
      <c r="D32" s="19" t="s">
        <v>212</v>
      </c>
      <c r="E32" s="19" t="s">
        <v>218</v>
      </c>
      <c r="F32" s="19" t="s">
        <v>214</v>
      </c>
      <c r="G32" s="19"/>
      <c r="H32" s="19" t="s">
        <v>222</v>
      </c>
      <c r="I32" s="15">
        <v>2</v>
      </c>
      <c r="J32" s="15" t="s">
        <v>643</v>
      </c>
      <c r="K32" s="16" t="s">
        <v>635</v>
      </c>
      <c r="L32" s="111"/>
      <c r="M32" s="111"/>
      <c r="N32" s="224"/>
      <c r="O32" s="225"/>
      <c r="P32" s="225"/>
      <c r="Q32" s="225"/>
    </row>
    <row r="33" spans="1:13" ht="165">
      <c r="A33" s="14" t="s">
        <v>223</v>
      </c>
      <c r="B33" s="14" t="s">
        <v>224</v>
      </c>
      <c r="C33" s="14" t="s">
        <v>225</v>
      </c>
      <c r="D33" s="14" t="s">
        <v>226</v>
      </c>
      <c r="E33" s="14" t="s">
        <v>227</v>
      </c>
      <c r="F33" s="14" t="s">
        <v>61</v>
      </c>
      <c r="G33" s="14" t="s">
        <v>76</v>
      </c>
      <c r="H33" s="14" t="s">
        <v>228</v>
      </c>
      <c r="I33" s="22">
        <v>2</v>
      </c>
      <c r="J33" s="22" t="s">
        <v>644</v>
      </c>
      <c r="K33" s="16" t="s">
        <v>635</v>
      </c>
      <c r="L33" s="17"/>
      <c r="M33" s="18"/>
    </row>
    <row r="34" spans="1:13" ht="75">
      <c r="A34" s="19" t="s">
        <v>229</v>
      </c>
      <c r="B34" s="19" t="s">
        <v>230</v>
      </c>
      <c r="C34" s="19" t="s">
        <v>231</v>
      </c>
      <c r="D34" s="19" t="s">
        <v>232</v>
      </c>
      <c r="E34" s="20" t="s">
        <v>233</v>
      </c>
      <c r="F34" s="19" t="s">
        <v>61</v>
      </c>
      <c r="G34" s="19"/>
      <c r="H34" s="19" t="s">
        <v>234</v>
      </c>
      <c r="I34" s="15">
        <v>2</v>
      </c>
      <c r="J34" s="15" t="s">
        <v>235</v>
      </c>
      <c r="K34" s="16" t="s">
        <v>635</v>
      </c>
      <c r="L34" s="17"/>
      <c r="M34" s="18"/>
    </row>
    <row r="35" spans="1:13" ht="60">
      <c r="A35" s="19" t="s">
        <v>236</v>
      </c>
      <c r="B35" s="19" t="s">
        <v>237</v>
      </c>
      <c r="C35" s="19" t="s">
        <v>238</v>
      </c>
      <c r="D35" s="19" t="s">
        <v>239</v>
      </c>
      <c r="E35" s="19" t="s">
        <v>240</v>
      </c>
      <c r="F35" s="19" t="s">
        <v>61</v>
      </c>
      <c r="G35" s="19"/>
      <c r="H35" s="19" t="s">
        <v>241</v>
      </c>
      <c r="I35" s="15">
        <v>2</v>
      </c>
      <c r="J35" s="15" t="s">
        <v>235</v>
      </c>
      <c r="K35" s="16" t="s">
        <v>635</v>
      </c>
      <c r="L35" s="17"/>
      <c r="M35" s="18"/>
    </row>
    <row r="36" spans="1:13" ht="165">
      <c r="A36" s="19" t="s">
        <v>242</v>
      </c>
      <c r="B36" s="19" t="s">
        <v>243</v>
      </c>
      <c r="C36" s="19" t="s">
        <v>238</v>
      </c>
      <c r="D36" s="19" t="s">
        <v>244</v>
      </c>
      <c r="E36" s="19" t="s">
        <v>245</v>
      </c>
      <c r="F36" s="19" t="s">
        <v>61</v>
      </c>
      <c r="G36" s="19"/>
      <c r="H36" s="19" t="s">
        <v>246</v>
      </c>
      <c r="I36" s="15">
        <v>2</v>
      </c>
      <c r="J36" s="15" t="s">
        <v>235</v>
      </c>
      <c r="K36" s="16" t="s">
        <v>635</v>
      </c>
      <c r="L36" s="17"/>
      <c r="M36" s="18"/>
    </row>
    <row r="37" spans="1:13" ht="90">
      <c r="A37" s="19" t="s">
        <v>247</v>
      </c>
      <c r="B37" s="19" t="s">
        <v>248</v>
      </c>
      <c r="C37" s="19" t="s">
        <v>249</v>
      </c>
      <c r="D37" s="19" t="s">
        <v>250</v>
      </c>
      <c r="E37" s="19" t="s">
        <v>251</v>
      </c>
      <c r="F37" s="19" t="s">
        <v>61</v>
      </c>
      <c r="G37" s="19"/>
      <c r="H37" s="15" t="s">
        <v>252</v>
      </c>
      <c r="I37" s="15">
        <v>2</v>
      </c>
      <c r="J37" s="15" t="s">
        <v>235</v>
      </c>
      <c r="K37" s="16" t="s">
        <v>635</v>
      </c>
      <c r="L37" s="17"/>
      <c r="M37" s="18"/>
    </row>
    <row r="38" spans="1:13" ht="120">
      <c r="A38" s="21" t="s">
        <v>253</v>
      </c>
      <c r="B38" s="14" t="s">
        <v>254</v>
      </c>
      <c r="C38" s="14" t="s">
        <v>255</v>
      </c>
      <c r="D38" s="14" t="s">
        <v>256</v>
      </c>
      <c r="E38" s="14" t="s">
        <v>257</v>
      </c>
      <c r="F38" s="14" t="s">
        <v>258</v>
      </c>
      <c r="G38" s="24" t="s">
        <v>259</v>
      </c>
      <c r="H38" s="15" t="s">
        <v>260</v>
      </c>
      <c r="I38" s="22">
        <v>3</v>
      </c>
      <c r="J38" s="22" t="s">
        <v>645</v>
      </c>
      <c r="K38" s="16" t="s">
        <v>635</v>
      </c>
      <c r="L38" s="17"/>
      <c r="M38" s="18"/>
    </row>
    <row r="39" spans="1:13" ht="75">
      <c r="A39" s="14" t="s">
        <v>261</v>
      </c>
      <c r="B39" s="14" t="s">
        <v>262</v>
      </c>
      <c r="C39" s="14" t="s">
        <v>263</v>
      </c>
      <c r="D39" s="14" t="s">
        <v>264</v>
      </c>
      <c r="E39" s="14" t="s">
        <v>265</v>
      </c>
      <c r="F39" s="14" t="s">
        <v>266</v>
      </c>
      <c r="G39" s="14" t="s">
        <v>267</v>
      </c>
      <c r="H39" s="15" t="s">
        <v>268</v>
      </c>
      <c r="I39" s="22">
        <v>3</v>
      </c>
      <c r="J39" s="22" t="s">
        <v>646</v>
      </c>
      <c r="K39" s="16" t="s">
        <v>635</v>
      </c>
      <c r="L39" s="17"/>
      <c r="M39" s="18"/>
    </row>
    <row r="40" spans="1:13" ht="60">
      <c r="A40" s="14" t="s">
        <v>269</v>
      </c>
      <c r="B40" s="21" t="s">
        <v>270</v>
      </c>
      <c r="C40" s="21" t="s">
        <v>271</v>
      </c>
      <c r="D40" s="21" t="s">
        <v>272</v>
      </c>
      <c r="E40" s="21" t="s">
        <v>273</v>
      </c>
      <c r="F40" s="21" t="s">
        <v>274</v>
      </c>
      <c r="G40" s="14"/>
      <c r="H40" s="22"/>
      <c r="I40" s="22">
        <v>2</v>
      </c>
      <c r="J40" s="22" t="s">
        <v>275</v>
      </c>
      <c r="K40" s="16" t="s">
        <v>635</v>
      </c>
      <c r="L40" s="17"/>
      <c r="M40" s="18"/>
    </row>
    <row r="41" spans="1:13" ht="60">
      <c r="A41" s="14" t="s">
        <v>276</v>
      </c>
      <c r="B41" s="21" t="s">
        <v>277</v>
      </c>
      <c r="C41" s="21" t="s">
        <v>278</v>
      </c>
      <c r="D41" s="21" t="s">
        <v>279</v>
      </c>
      <c r="E41" s="21" t="s">
        <v>280</v>
      </c>
      <c r="F41" s="21" t="s">
        <v>61</v>
      </c>
      <c r="G41" s="14" t="s">
        <v>281</v>
      </c>
      <c r="H41" s="22"/>
      <c r="I41" s="22">
        <v>4</v>
      </c>
      <c r="J41" s="22" t="s">
        <v>647</v>
      </c>
      <c r="K41" s="16" t="s">
        <v>635</v>
      </c>
      <c r="L41" s="17"/>
      <c r="M41" s="18"/>
    </row>
    <row r="42" spans="1:13" ht="180">
      <c r="A42" s="19" t="s">
        <v>282</v>
      </c>
      <c r="B42" s="19" t="s">
        <v>175</v>
      </c>
      <c r="C42" s="19" t="s">
        <v>283</v>
      </c>
      <c r="D42" s="19" t="s">
        <v>177</v>
      </c>
      <c r="E42" s="19" t="s">
        <v>178</v>
      </c>
      <c r="F42" s="19" t="s">
        <v>179</v>
      </c>
      <c r="G42" s="20" t="s">
        <v>284</v>
      </c>
      <c r="H42" s="19" t="s">
        <v>285</v>
      </c>
      <c r="I42" s="15">
        <v>2</v>
      </c>
      <c r="J42" s="15" t="s">
        <v>648</v>
      </c>
      <c r="K42" s="16" t="s">
        <v>635</v>
      </c>
      <c r="L42" s="17"/>
      <c r="M42" s="18"/>
    </row>
    <row r="43" spans="1:13" ht="105" customHeight="1">
      <c r="A43" s="19" t="s">
        <v>286</v>
      </c>
      <c r="B43" s="20" t="s">
        <v>287</v>
      </c>
      <c r="C43" s="20" t="s">
        <v>288</v>
      </c>
      <c r="D43" s="20" t="s">
        <v>289</v>
      </c>
      <c r="E43" s="20" t="s">
        <v>290</v>
      </c>
      <c r="F43" s="20" t="s">
        <v>291</v>
      </c>
      <c r="G43" s="20" t="s">
        <v>292</v>
      </c>
      <c r="H43" s="15" t="s">
        <v>293</v>
      </c>
      <c r="I43" s="15">
        <v>2</v>
      </c>
      <c r="J43" s="15" t="s">
        <v>649</v>
      </c>
      <c r="K43" s="16" t="s">
        <v>635</v>
      </c>
      <c r="L43" s="17"/>
      <c r="M43" s="18"/>
    </row>
    <row r="44" spans="1:13" ht="333.75" customHeight="1">
      <c r="A44" s="19" t="s">
        <v>294</v>
      </c>
      <c r="B44" s="19" t="s">
        <v>295</v>
      </c>
      <c r="C44" s="19" t="s">
        <v>296</v>
      </c>
      <c r="D44" s="19" t="s">
        <v>297</v>
      </c>
      <c r="E44" s="19" t="s">
        <v>298</v>
      </c>
      <c r="F44" s="19" t="s">
        <v>205</v>
      </c>
      <c r="G44" s="19"/>
      <c r="H44" s="19" t="s">
        <v>299</v>
      </c>
      <c r="I44" s="15">
        <v>2</v>
      </c>
      <c r="J44" s="15" t="s">
        <v>650</v>
      </c>
      <c r="K44" s="16" t="s">
        <v>635</v>
      </c>
      <c r="L44" s="17"/>
      <c r="M44" s="190"/>
    </row>
    <row r="45" spans="1:13" ht="195">
      <c r="A45" s="19" t="s">
        <v>300</v>
      </c>
      <c r="B45" s="19" t="s">
        <v>301</v>
      </c>
      <c r="C45" s="19" t="s">
        <v>302</v>
      </c>
      <c r="D45" s="19" t="s">
        <v>303</v>
      </c>
      <c r="E45" s="19" t="s">
        <v>304</v>
      </c>
      <c r="F45" s="19" t="s">
        <v>61</v>
      </c>
      <c r="G45" s="19" t="s">
        <v>651</v>
      </c>
      <c r="H45" s="19" t="s">
        <v>306</v>
      </c>
      <c r="I45" s="15">
        <v>1</v>
      </c>
      <c r="J45" s="15" t="s">
        <v>652</v>
      </c>
      <c r="K45" s="16" t="s">
        <v>635</v>
      </c>
      <c r="L45" s="17"/>
      <c r="M45" s="18"/>
    </row>
    <row r="46" spans="1:13" ht="45">
      <c r="A46" s="19" t="s">
        <v>307</v>
      </c>
      <c r="B46" s="19" t="s">
        <v>308</v>
      </c>
      <c r="C46" s="19" t="s">
        <v>309</v>
      </c>
      <c r="D46" s="19" t="s">
        <v>310</v>
      </c>
      <c r="E46" s="19" t="s">
        <v>653</v>
      </c>
      <c r="F46" s="19" t="s">
        <v>311</v>
      </c>
      <c r="G46" s="19" t="s">
        <v>312</v>
      </c>
      <c r="H46" s="19" t="s">
        <v>313</v>
      </c>
      <c r="I46" s="15">
        <v>1</v>
      </c>
      <c r="J46" s="15" t="s">
        <v>654</v>
      </c>
      <c r="K46" s="16" t="s">
        <v>635</v>
      </c>
      <c r="L46" s="17"/>
      <c r="M46" s="18"/>
    </row>
    <row r="47" spans="1:13" ht="180">
      <c r="A47" s="19" t="s">
        <v>314</v>
      </c>
      <c r="B47" s="19" t="s">
        <v>315</v>
      </c>
      <c r="C47" s="19" t="s">
        <v>316</v>
      </c>
      <c r="D47" s="19" t="s">
        <v>317</v>
      </c>
      <c r="E47" s="19" t="s">
        <v>318</v>
      </c>
      <c r="F47" s="19" t="s">
        <v>319</v>
      </c>
      <c r="G47" s="19" t="s">
        <v>305</v>
      </c>
      <c r="H47" s="19" t="s">
        <v>320</v>
      </c>
      <c r="I47" s="15">
        <v>1</v>
      </c>
      <c r="J47" s="15" t="s">
        <v>655</v>
      </c>
      <c r="K47" s="16" t="s">
        <v>635</v>
      </c>
      <c r="L47" s="17"/>
      <c r="M47" s="18"/>
    </row>
    <row r="48" spans="1:13" ht="90">
      <c r="A48" s="19" t="s">
        <v>321</v>
      </c>
      <c r="B48" s="19" t="s">
        <v>322</v>
      </c>
      <c r="C48" s="19" t="s">
        <v>323</v>
      </c>
      <c r="D48" s="19" t="s">
        <v>324</v>
      </c>
      <c r="E48" s="19" t="s">
        <v>325</v>
      </c>
      <c r="F48" s="19" t="s">
        <v>142</v>
      </c>
      <c r="G48" s="19" t="s">
        <v>326</v>
      </c>
      <c r="H48" s="19" t="s">
        <v>327</v>
      </c>
      <c r="I48" s="15">
        <v>1</v>
      </c>
      <c r="J48" s="15" t="s">
        <v>656</v>
      </c>
      <c r="K48" s="16" t="s">
        <v>635</v>
      </c>
      <c r="L48" s="17"/>
      <c r="M48" s="18"/>
    </row>
    <row r="49" spans="1:13" ht="120">
      <c r="A49" s="19" t="s">
        <v>328</v>
      </c>
      <c r="B49" s="19" t="s">
        <v>329</v>
      </c>
      <c r="C49" s="19" t="s">
        <v>330</v>
      </c>
      <c r="D49" s="19" t="s">
        <v>331</v>
      </c>
      <c r="E49" s="19" t="s">
        <v>332</v>
      </c>
      <c r="F49" s="19" t="s">
        <v>61</v>
      </c>
      <c r="G49" s="19" t="s">
        <v>333</v>
      </c>
      <c r="H49" s="19" t="s">
        <v>334</v>
      </c>
      <c r="I49" s="15">
        <v>1</v>
      </c>
      <c r="J49" s="15" t="s">
        <v>657</v>
      </c>
      <c r="K49" s="16" t="s">
        <v>635</v>
      </c>
      <c r="L49" s="17"/>
      <c r="M49" s="18"/>
    </row>
    <row r="50" spans="1:13" ht="90">
      <c r="A50" s="19" t="s">
        <v>335</v>
      </c>
      <c r="B50" s="19" t="s">
        <v>336</v>
      </c>
      <c r="C50" s="19" t="s">
        <v>337</v>
      </c>
      <c r="D50" s="19" t="s">
        <v>338</v>
      </c>
      <c r="E50" s="19" t="s">
        <v>339</v>
      </c>
      <c r="F50" s="19" t="s">
        <v>340</v>
      </c>
      <c r="G50" s="19" t="s">
        <v>341</v>
      </c>
      <c r="H50" s="19" t="s">
        <v>342</v>
      </c>
      <c r="I50" s="15">
        <v>3</v>
      </c>
      <c r="J50" s="15" t="s">
        <v>658</v>
      </c>
      <c r="K50" s="16" t="s">
        <v>635</v>
      </c>
      <c r="L50" s="17"/>
      <c r="M50" s="18"/>
    </row>
    <row r="51" spans="1:13" ht="75">
      <c r="A51" s="19" t="s">
        <v>343</v>
      </c>
      <c r="B51" s="19" t="s">
        <v>344</v>
      </c>
      <c r="C51" s="19" t="s">
        <v>345</v>
      </c>
      <c r="D51" s="19" t="s">
        <v>346</v>
      </c>
      <c r="E51" s="19" t="s">
        <v>347</v>
      </c>
      <c r="F51" s="19" t="s">
        <v>348</v>
      </c>
      <c r="G51" s="19" t="s">
        <v>341</v>
      </c>
      <c r="H51" s="19" t="s">
        <v>349</v>
      </c>
      <c r="I51" s="15">
        <v>3</v>
      </c>
      <c r="J51" s="15" t="s">
        <v>658</v>
      </c>
      <c r="K51" s="16" t="s">
        <v>635</v>
      </c>
      <c r="L51" s="17"/>
      <c r="M51" s="18"/>
    </row>
    <row r="52" spans="1:13" ht="75">
      <c r="A52" s="19" t="s">
        <v>350</v>
      </c>
      <c r="B52" s="19" t="s">
        <v>351</v>
      </c>
      <c r="C52" s="19" t="s">
        <v>352</v>
      </c>
      <c r="D52" s="19" t="s">
        <v>353</v>
      </c>
      <c r="E52" s="19" t="s">
        <v>354</v>
      </c>
      <c r="F52" s="19" t="s">
        <v>348</v>
      </c>
      <c r="G52" s="19" t="s">
        <v>341</v>
      </c>
      <c r="H52" s="19" t="s">
        <v>355</v>
      </c>
      <c r="I52" s="15">
        <v>3</v>
      </c>
      <c r="J52" s="15" t="s">
        <v>658</v>
      </c>
      <c r="K52" s="16" t="s">
        <v>635</v>
      </c>
      <c r="L52" s="17"/>
      <c r="M52" s="18"/>
    </row>
    <row r="53" spans="1:13" ht="75">
      <c r="A53" s="19" t="s">
        <v>356</v>
      </c>
      <c r="B53" s="19" t="s">
        <v>357</v>
      </c>
      <c r="C53" s="19" t="s">
        <v>358</v>
      </c>
      <c r="D53" s="19" t="s">
        <v>353</v>
      </c>
      <c r="E53" s="19" t="s">
        <v>359</v>
      </c>
      <c r="F53" s="19" t="s">
        <v>348</v>
      </c>
      <c r="G53" s="19" t="s">
        <v>341</v>
      </c>
      <c r="H53" s="19" t="s">
        <v>360</v>
      </c>
      <c r="I53" s="15">
        <v>3</v>
      </c>
      <c r="J53" s="15" t="s">
        <v>658</v>
      </c>
      <c r="K53" s="16" t="s">
        <v>635</v>
      </c>
      <c r="L53" s="17"/>
      <c r="M53" s="18"/>
    </row>
    <row r="54" spans="1:13" ht="120">
      <c r="A54" s="19" t="s">
        <v>361</v>
      </c>
      <c r="B54" s="19" t="s">
        <v>362</v>
      </c>
      <c r="C54" s="19" t="s">
        <v>363</v>
      </c>
      <c r="D54" s="19" t="s">
        <v>364</v>
      </c>
      <c r="E54" s="19" t="s">
        <v>365</v>
      </c>
      <c r="F54" s="19" t="s">
        <v>366</v>
      </c>
      <c r="G54" s="19" t="s">
        <v>367</v>
      </c>
      <c r="H54" s="19" t="s">
        <v>368</v>
      </c>
      <c r="I54" s="15">
        <v>3</v>
      </c>
      <c r="J54" s="15" t="s">
        <v>659</v>
      </c>
      <c r="K54" s="16" t="s">
        <v>635</v>
      </c>
      <c r="L54" s="17"/>
      <c r="M54" s="18"/>
    </row>
    <row r="55" spans="1:13" ht="75">
      <c r="A55" s="19" t="s">
        <v>369</v>
      </c>
      <c r="B55" s="19" t="s">
        <v>370</v>
      </c>
      <c r="C55" s="19" t="s">
        <v>371</v>
      </c>
      <c r="D55" s="19" t="s">
        <v>372</v>
      </c>
      <c r="E55" s="19" t="s">
        <v>373</v>
      </c>
      <c r="F55" s="19" t="s">
        <v>374</v>
      </c>
      <c r="G55" s="19" t="s">
        <v>375</v>
      </c>
      <c r="H55" s="19" t="s">
        <v>376</v>
      </c>
      <c r="I55" s="15">
        <v>3</v>
      </c>
      <c r="J55" s="15" t="s">
        <v>660</v>
      </c>
      <c r="K55" s="16" t="s">
        <v>635</v>
      </c>
      <c r="L55" s="17"/>
      <c r="M55" s="18"/>
    </row>
    <row r="56" spans="1:13" ht="90">
      <c r="A56" s="19" t="s">
        <v>377</v>
      </c>
      <c r="B56" s="19" t="s">
        <v>378</v>
      </c>
      <c r="C56" s="19" t="s">
        <v>379</v>
      </c>
      <c r="D56" s="19" t="s">
        <v>380</v>
      </c>
      <c r="E56" s="19" t="s">
        <v>381</v>
      </c>
      <c r="F56" s="19" t="s">
        <v>382</v>
      </c>
      <c r="G56" s="19" t="s">
        <v>383</v>
      </c>
      <c r="H56" s="19" t="s">
        <v>384</v>
      </c>
      <c r="I56" s="15">
        <v>3</v>
      </c>
      <c r="J56" s="15" t="s">
        <v>661</v>
      </c>
      <c r="K56" s="16" t="s">
        <v>635</v>
      </c>
      <c r="L56" s="17"/>
      <c r="M56" s="18"/>
    </row>
    <row r="57" spans="1:13" ht="90">
      <c r="A57" s="19" t="s">
        <v>385</v>
      </c>
      <c r="B57" s="20" t="s">
        <v>386</v>
      </c>
      <c r="C57" s="20" t="s">
        <v>387</v>
      </c>
      <c r="D57" s="20" t="s">
        <v>388</v>
      </c>
      <c r="E57" s="20" t="s">
        <v>251</v>
      </c>
      <c r="F57" s="20" t="s">
        <v>389</v>
      </c>
      <c r="G57" s="19" t="s">
        <v>390</v>
      </c>
      <c r="H57" s="20" t="s">
        <v>391</v>
      </c>
      <c r="I57" s="15">
        <v>1</v>
      </c>
      <c r="J57" s="15" t="s">
        <v>275</v>
      </c>
      <c r="K57" s="16" t="s">
        <v>635</v>
      </c>
      <c r="L57" s="17"/>
      <c r="M57" s="18"/>
    </row>
    <row r="58" spans="1:13" ht="75">
      <c r="A58" s="19" t="s">
        <v>392</v>
      </c>
      <c r="B58" s="19" t="s">
        <v>393</v>
      </c>
      <c r="C58" s="19" t="s">
        <v>394</v>
      </c>
      <c r="D58" s="19" t="s">
        <v>395</v>
      </c>
      <c r="E58" s="19" t="s">
        <v>339</v>
      </c>
      <c r="F58" s="19" t="s">
        <v>396</v>
      </c>
      <c r="G58" s="19" t="s">
        <v>397</v>
      </c>
      <c r="H58" s="15" t="s">
        <v>398</v>
      </c>
      <c r="I58" s="15">
        <v>1</v>
      </c>
      <c r="J58" s="15" t="s">
        <v>662</v>
      </c>
      <c r="K58" s="16" t="s">
        <v>635</v>
      </c>
      <c r="L58" s="17"/>
      <c r="M58" s="18"/>
    </row>
    <row r="59" spans="1:13" ht="75">
      <c r="A59" s="19" t="s">
        <v>399</v>
      </c>
      <c r="B59" s="19" t="s">
        <v>400</v>
      </c>
      <c r="C59" s="19" t="s">
        <v>401</v>
      </c>
      <c r="D59" s="19" t="s">
        <v>402</v>
      </c>
      <c r="E59" s="19" t="s">
        <v>339</v>
      </c>
      <c r="F59" s="19" t="s">
        <v>403</v>
      </c>
      <c r="G59" s="19" t="s">
        <v>397</v>
      </c>
      <c r="H59" s="15" t="s">
        <v>398</v>
      </c>
      <c r="I59" s="15">
        <v>1</v>
      </c>
      <c r="J59" s="15" t="s">
        <v>662</v>
      </c>
      <c r="K59" s="16" t="s">
        <v>635</v>
      </c>
      <c r="L59" s="17"/>
      <c r="M59" s="18"/>
    </row>
    <row r="60" spans="1:13" ht="75">
      <c r="A60" s="19" t="s">
        <v>404</v>
      </c>
      <c r="B60" s="19" t="s">
        <v>405</v>
      </c>
      <c r="C60" s="19" t="s">
        <v>406</v>
      </c>
      <c r="D60" s="19" t="s">
        <v>407</v>
      </c>
      <c r="E60" s="19" t="s">
        <v>339</v>
      </c>
      <c r="F60" s="19" t="s">
        <v>403</v>
      </c>
      <c r="G60" s="19" t="s">
        <v>397</v>
      </c>
      <c r="H60" s="15" t="s">
        <v>398</v>
      </c>
      <c r="I60" s="15">
        <v>1</v>
      </c>
      <c r="J60" s="15" t="s">
        <v>662</v>
      </c>
      <c r="K60" s="16" t="s">
        <v>635</v>
      </c>
      <c r="L60" s="17"/>
      <c r="M60" s="18"/>
    </row>
    <row r="61" spans="1:13" ht="75">
      <c r="A61" s="21" t="s">
        <v>408</v>
      </c>
      <c r="B61" s="21" t="s">
        <v>409</v>
      </c>
      <c r="C61" s="21" t="s">
        <v>410</v>
      </c>
      <c r="D61" s="21" t="s">
        <v>411</v>
      </c>
      <c r="E61" s="21" t="s">
        <v>412</v>
      </c>
      <c r="F61" s="21" t="s">
        <v>258</v>
      </c>
      <c r="G61" s="14" t="s">
        <v>413</v>
      </c>
      <c r="H61" s="22" t="s">
        <v>414</v>
      </c>
      <c r="I61" s="22">
        <v>4</v>
      </c>
      <c r="J61" s="22" t="s">
        <v>663</v>
      </c>
      <c r="K61" s="16" t="s">
        <v>635</v>
      </c>
      <c r="L61" s="17"/>
      <c r="M61" s="18"/>
    </row>
    <row r="62" spans="1:13" ht="75">
      <c r="A62" s="21" t="s">
        <v>415</v>
      </c>
      <c r="B62" s="21" t="s">
        <v>416</v>
      </c>
      <c r="C62" s="21" t="s">
        <v>417</v>
      </c>
      <c r="D62" s="21" t="s">
        <v>418</v>
      </c>
      <c r="E62" s="21" t="s">
        <v>419</v>
      </c>
      <c r="F62" s="21" t="s">
        <v>61</v>
      </c>
      <c r="G62" s="14" t="s">
        <v>420</v>
      </c>
      <c r="H62" s="22" t="s">
        <v>421</v>
      </c>
      <c r="I62" s="22">
        <v>2</v>
      </c>
      <c r="J62" s="22" t="s">
        <v>64</v>
      </c>
      <c r="K62" s="16" t="s">
        <v>635</v>
      </c>
      <c r="L62" s="17"/>
      <c r="M62" s="25"/>
    </row>
    <row r="63" spans="1:13" ht="180">
      <c r="A63" s="21" t="s">
        <v>422</v>
      </c>
      <c r="B63" s="21" t="s">
        <v>423</v>
      </c>
      <c r="C63" s="21" t="s">
        <v>424</v>
      </c>
      <c r="D63" s="21" t="s">
        <v>425</v>
      </c>
      <c r="E63" s="21" t="s">
        <v>426</v>
      </c>
      <c r="F63" s="21" t="s">
        <v>427</v>
      </c>
      <c r="G63" s="14" t="s">
        <v>428</v>
      </c>
      <c r="H63" s="22" t="s">
        <v>429</v>
      </c>
      <c r="I63" s="22">
        <v>3</v>
      </c>
      <c r="J63" s="22" t="s">
        <v>664</v>
      </c>
      <c r="K63" s="16" t="s">
        <v>635</v>
      </c>
      <c r="L63" s="17"/>
      <c r="M63" s="18"/>
    </row>
    <row r="64" spans="1:13" ht="90">
      <c r="A64" s="21" t="s">
        <v>430</v>
      </c>
      <c r="B64" s="21" t="s">
        <v>431</v>
      </c>
      <c r="C64" s="21" t="s">
        <v>432</v>
      </c>
      <c r="D64" s="21" t="s">
        <v>433</v>
      </c>
      <c r="E64" s="21" t="s">
        <v>434</v>
      </c>
      <c r="F64" s="21" t="s">
        <v>435</v>
      </c>
      <c r="G64" s="14" t="s">
        <v>436</v>
      </c>
      <c r="H64" s="22"/>
      <c r="I64" s="22">
        <v>2</v>
      </c>
      <c r="J64" s="22" t="s">
        <v>665</v>
      </c>
      <c r="K64" s="16" t="s">
        <v>635</v>
      </c>
      <c r="L64" s="17"/>
      <c r="M64" s="18"/>
    </row>
    <row r="65" spans="1:13" ht="120">
      <c r="A65" s="20" t="s">
        <v>437</v>
      </c>
      <c r="B65" s="20" t="s">
        <v>438</v>
      </c>
      <c r="C65" s="20" t="s">
        <v>439</v>
      </c>
      <c r="D65" s="20" t="s">
        <v>440</v>
      </c>
      <c r="E65" s="20" t="s">
        <v>441</v>
      </c>
      <c r="F65" s="20" t="s">
        <v>179</v>
      </c>
      <c r="G65" s="19" t="s">
        <v>442</v>
      </c>
      <c r="H65" s="15"/>
      <c r="I65" s="15">
        <v>3</v>
      </c>
      <c r="J65" s="15" t="s">
        <v>666</v>
      </c>
      <c r="K65" s="16" t="s">
        <v>635</v>
      </c>
      <c r="L65" s="17"/>
      <c r="M65" s="18"/>
    </row>
    <row r="66" spans="1:13" ht="90" customHeight="1">
      <c r="A66" s="21" t="s">
        <v>443</v>
      </c>
      <c r="B66" s="21" t="s">
        <v>444</v>
      </c>
      <c r="C66" s="21" t="s">
        <v>445</v>
      </c>
      <c r="D66" s="21" t="s">
        <v>446</v>
      </c>
      <c r="E66" s="21" t="s">
        <v>447</v>
      </c>
      <c r="F66" s="21" t="s">
        <v>448</v>
      </c>
      <c r="G66" s="14" t="s">
        <v>449</v>
      </c>
      <c r="H66" s="22"/>
      <c r="I66" s="22">
        <v>1</v>
      </c>
      <c r="J66" s="22" t="s">
        <v>667</v>
      </c>
      <c r="K66" s="16" t="s">
        <v>635</v>
      </c>
      <c r="L66" s="17"/>
      <c r="M66" s="98"/>
    </row>
    <row r="67" spans="1:13" ht="90">
      <c r="A67" s="14" t="s">
        <v>450</v>
      </c>
      <c r="B67" s="19" t="s">
        <v>451</v>
      </c>
      <c r="C67" s="19" t="s">
        <v>452</v>
      </c>
      <c r="D67" s="19" t="s">
        <v>453</v>
      </c>
      <c r="E67" s="19" t="s">
        <v>454</v>
      </c>
      <c r="F67" s="19" t="s">
        <v>455</v>
      </c>
      <c r="G67" s="19"/>
      <c r="H67" s="19" t="s">
        <v>456</v>
      </c>
      <c r="I67" s="15">
        <v>4</v>
      </c>
      <c r="J67" s="15" t="s">
        <v>668</v>
      </c>
      <c r="K67" s="16" t="s">
        <v>635</v>
      </c>
      <c r="L67" s="17"/>
      <c r="M67" s="18"/>
    </row>
    <row r="68" spans="1:13" ht="90">
      <c r="A68" s="19" t="s">
        <v>457</v>
      </c>
      <c r="B68" s="19" t="s">
        <v>458</v>
      </c>
      <c r="C68" s="19" t="s">
        <v>459</v>
      </c>
      <c r="D68" s="19" t="s">
        <v>460</v>
      </c>
      <c r="E68" s="19" t="s">
        <v>454</v>
      </c>
      <c r="F68" s="19" t="s">
        <v>455</v>
      </c>
      <c r="G68" s="19"/>
      <c r="H68" s="19" t="s">
        <v>456</v>
      </c>
      <c r="I68" s="15">
        <v>4</v>
      </c>
      <c r="J68" s="15" t="s">
        <v>669</v>
      </c>
      <c r="K68" s="16" t="s">
        <v>635</v>
      </c>
      <c r="L68" s="17"/>
      <c r="M68" s="18"/>
    </row>
    <row r="69" spans="1:13" ht="45">
      <c r="A69" s="14" t="s">
        <v>461</v>
      </c>
      <c r="B69" s="14" t="s">
        <v>462</v>
      </c>
      <c r="C69" s="14" t="s">
        <v>463</v>
      </c>
      <c r="D69" s="14" t="s">
        <v>464</v>
      </c>
      <c r="E69" s="14" t="s">
        <v>465</v>
      </c>
      <c r="F69" s="14" t="s">
        <v>214</v>
      </c>
      <c r="G69" s="26"/>
      <c r="H69" s="19" t="s">
        <v>456</v>
      </c>
      <c r="I69" s="22">
        <v>4</v>
      </c>
      <c r="J69" s="22" t="s">
        <v>669</v>
      </c>
      <c r="K69" s="16" t="s">
        <v>635</v>
      </c>
      <c r="L69" s="17"/>
      <c r="M69" s="18"/>
    </row>
    <row r="70" spans="1:13" ht="165">
      <c r="A70" s="14" t="s">
        <v>466</v>
      </c>
      <c r="B70" s="14" t="s">
        <v>467</v>
      </c>
      <c r="C70" s="14" t="s">
        <v>468</v>
      </c>
      <c r="D70" s="14" t="s">
        <v>469</v>
      </c>
      <c r="E70" s="14" t="s">
        <v>470</v>
      </c>
      <c r="F70" s="14" t="s">
        <v>471</v>
      </c>
      <c r="G70" s="21" t="s">
        <v>472</v>
      </c>
      <c r="H70" s="14" t="s">
        <v>473</v>
      </c>
      <c r="I70" s="22">
        <v>3</v>
      </c>
      <c r="J70" s="22" t="s">
        <v>670</v>
      </c>
      <c r="K70" s="16" t="s">
        <v>635</v>
      </c>
      <c r="L70" s="17"/>
      <c r="M70" s="18"/>
    </row>
    <row r="71" spans="1:13" ht="102" customHeight="1">
      <c r="A71" s="14" t="s">
        <v>474</v>
      </c>
      <c r="B71" s="14" t="s">
        <v>475</v>
      </c>
      <c r="C71" s="14" t="s">
        <v>468</v>
      </c>
      <c r="D71" s="14" t="s">
        <v>476</v>
      </c>
      <c r="E71" s="14" t="s">
        <v>470</v>
      </c>
      <c r="F71" s="14" t="s">
        <v>471</v>
      </c>
      <c r="G71" s="21" t="s">
        <v>477</v>
      </c>
      <c r="H71" s="14" t="s">
        <v>473</v>
      </c>
      <c r="I71" s="22">
        <v>3</v>
      </c>
      <c r="J71" s="22" t="s">
        <v>670</v>
      </c>
      <c r="K71" s="16" t="s">
        <v>635</v>
      </c>
      <c r="L71" s="17"/>
      <c r="M71" s="17"/>
    </row>
    <row r="72" spans="1:13" ht="180">
      <c r="A72" s="14" t="s">
        <v>478</v>
      </c>
      <c r="B72" s="14" t="s">
        <v>479</v>
      </c>
      <c r="C72" s="14" t="s">
        <v>468</v>
      </c>
      <c r="D72" s="14" t="s">
        <v>480</v>
      </c>
      <c r="E72" s="14" t="s">
        <v>470</v>
      </c>
      <c r="F72" s="14" t="s">
        <v>471</v>
      </c>
      <c r="G72" s="21" t="s">
        <v>477</v>
      </c>
      <c r="H72" s="14" t="s">
        <v>473</v>
      </c>
      <c r="I72" s="22">
        <v>3</v>
      </c>
      <c r="J72" s="22" t="s">
        <v>670</v>
      </c>
      <c r="K72" s="16" t="s">
        <v>635</v>
      </c>
      <c r="L72" s="17"/>
      <c r="M72" s="17"/>
    </row>
    <row r="73" spans="1:13" ht="321.75" customHeight="1">
      <c r="A73" s="14" t="s">
        <v>481</v>
      </c>
      <c r="B73" s="14" t="s">
        <v>482</v>
      </c>
      <c r="C73" s="14" t="s">
        <v>483</v>
      </c>
      <c r="D73" s="14" t="s">
        <v>484</v>
      </c>
      <c r="E73" s="14" t="s">
        <v>485</v>
      </c>
      <c r="F73" s="27" t="s">
        <v>486</v>
      </c>
      <c r="G73" s="14" t="s">
        <v>487</v>
      </c>
      <c r="H73" s="21"/>
      <c r="I73" s="22">
        <v>3</v>
      </c>
      <c r="J73" s="22" t="s">
        <v>64</v>
      </c>
      <c r="K73" s="16" t="s">
        <v>635</v>
      </c>
      <c r="L73" s="17"/>
      <c r="M73" s="17"/>
    </row>
    <row r="74" spans="1:13" ht="96.75" customHeight="1">
      <c r="A74" s="14" t="s">
        <v>488</v>
      </c>
      <c r="B74" s="21" t="s">
        <v>489</v>
      </c>
      <c r="C74" s="21" t="s">
        <v>490</v>
      </c>
      <c r="D74" s="21" t="s">
        <v>491</v>
      </c>
      <c r="E74" s="21" t="s">
        <v>492</v>
      </c>
      <c r="F74" s="21" t="s">
        <v>493</v>
      </c>
      <c r="G74" s="14"/>
      <c r="H74" s="21" t="s">
        <v>64</v>
      </c>
      <c r="I74" s="22">
        <v>3</v>
      </c>
      <c r="J74" s="22" t="s">
        <v>64</v>
      </c>
      <c r="K74" s="16" t="s">
        <v>635</v>
      </c>
      <c r="L74" s="17" t="s">
        <v>751</v>
      </c>
      <c r="M74" s="17"/>
    </row>
    <row r="75" spans="1:13" ht="105.75" customHeight="1">
      <c r="A75" s="14" t="s">
        <v>494</v>
      </c>
      <c r="B75" s="21" t="s">
        <v>495</v>
      </c>
      <c r="C75" s="21" t="s">
        <v>490</v>
      </c>
      <c r="D75" s="21" t="s">
        <v>491</v>
      </c>
      <c r="E75" s="21" t="s">
        <v>496</v>
      </c>
      <c r="F75" s="21" t="s">
        <v>493</v>
      </c>
      <c r="G75" s="14"/>
      <c r="H75" s="21"/>
      <c r="I75" s="22">
        <v>3</v>
      </c>
      <c r="J75" s="22" t="s">
        <v>64</v>
      </c>
      <c r="K75" s="16" t="s">
        <v>635</v>
      </c>
      <c r="L75" s="17" t="s">
        <v>752</v>
      </c>
      <c r="M75" s="17"/>
    </row>
    <row r="76" spans="1:13" ht="150" customHeight="1">
      <c r="A76" s="14" t="s">
        <v>497</v>
      </c>
      <c r="B76" s="21" t="s">
        <v>498</v>
      </c>
      <c r="C76" s="21" t="s">
        <v>490</v>
      </c>
      <c r="D76" s="21" t="s">
        <v>491</v>
      </c>
      <c r="E76" s="21" t="s">
        <v>492</v>
      </c>
      <c r="F76" s="21" t="s">
        <v>493</v>
      </c>
      <c r="G76" s="14"/>
      <c r="H76" s="21" t="s">
        <v>64</v>
      </c>
      <c r="I76" s="22">
        <v>3</v>
      </c>
      <c r="J76" s="22" t="s">
        <v>64</v>
      </c>
      <c r="K76" s="16" t="s">
        <v>635</v>
      </c>
      <c r="L76" s="17" t="s">
        <v>753</v>
      </c>
      <c r="M76" s="17"/>
    </row>
    <row r="77" spans="1:13" ht="120" customHeight="1">
      <c r="A77" s="14" t="s">
        <v>499</v>
      </c>
      <c r="B77" s="21" t="s">
        <v>500</v>
      </c>
      <c r="C77" s="21" t="s">
        <v>490</v>
      </c>
      <c r="D77" s="21" t="s">
        <v>491</v>
      </c>
      <c r="E77" s="21" t="s">
        <v>492</v>
      </c>
      <c r="F77" s="21" t="s">
        <v>493</v>
      </c>
      <c r="G77" s="14"/>
      <c r="H77" s="21" t="s">
        <v>64</v>
      </c>
      <c r="I77" s="22">
        <v>3</v>
      </c>
      <c r="J77" s="22" t="s">
        <v>64</v>
      </c>
      <c r="K77" s="16" t="s">
        <v>635</v>
      </c>
      <c r="L77" s="17" t="s">
        <v>754</v>
      </c>
      <c r="M77" s="17"/>
    </row>
    <row r="78" spans="1:13" ht="120" customHeight="1">
      <c r="A78" s="14" t="s">
        <v>501</v>
      </c>
      <c r="B78" s="21" t="s">
        <v>502</v>
      </c>
      <c r="C78" s="21" t="s">
        <v>490</v>
      </c>
      <c r="D78" s="21" t="s">
        <v>491</v>
      </c>
      <c r="E78" s="21" t="s">
        <v>492</v>
      </c>
      <c r="F78" s="21" t="s">
        <v>493</v>
      </c>
      <c r="G78" s="14"/>
      <c r="H78" s="21" t="s">
        <v>64</v>
      </c>
      <c r="I78" s="22">
        <v>3</v>
      </c>
      <c r="J78" s="22" t="s">
        <v>64</v>
      </c>
      <c r="K78" s="16" t="s">
        <v>635</v>
      </c>
      <c r="L78" s="17" t="s">
        <v>755</v>
      </c>
      <c r="M78" s="17"/>
    </row>
    <row r="79" spans="1:13" ht="105" customHeight="1">
      <c r="A79" s="14" t="s">
        <v>503</v>
      </c>
      <c r="B79" s="21" t="s">
        <v>504</v>
      </c>
      <c r="C79" s="21" t="s">
        <v>490</v>
      </c>
      <c r="D79" s="21" t="s">
        <v>491</v>
      </c>
      <c r="E79" s="21" t="s">
        <v>492</v>
      </c>
      <c r="F79" s="21" t="s">
        <v>493</v>
      </c>
      <c r="G79" s="14"/>
      <c r="H79" s="21" t="s">
        <v>64</v>
      </c>
      <c r="I79" s="22">
        <v>3</v>
      </c>
      <c r="J79" s="22" t="s">
        <v>64</v>
      </c>
      <c r="K79" s="16" t="s">
        <v>635</v>
      </c>
      <c r="L79" s="17" t="s">
        <v>756</v>
      </c>
      <c r="M79" s="17"/>
    </row>
    <row r="80" spans="1:13" ht="120">
      <c r="A80" s="14" t="s">
        <v>505</v>
      </c>
      <c r="B80" s="21" t="s">
        <v>506</v>
      </c>
      <c r="C80" s="21" t="s">
        <v>490</v>
      </c>
      <c r="D80" s="21" t="s">
        <v>491</v>
      </c>
      <c r="E80" s="21" t="s">
        <v>492</v>
      </c>
      <c r="F80" s="21" t="s">
        <v>493</v>
      </c>
      <c r="G80" s="14"/>
      <c r="H80" s="21" t="s">
        <v>64</v>
      </c>
      <c r="I80" s="22">
        <v>3</v>
      </c>
      <c r="J80" s="22" t="s">
        <v>64</v>
      </c>
      <c r="K80" s="16" t="s">
        <v>635</v>
      </c>
      <c r="L80" s="17"/>
      <c r="M80" s="17"/>
    </row>
    <row r="81" spans="1:13" ht="120">
      <c r="A81" s="14" t="s">
        <v>507</v>
      </c>
      <c r="B81" s="21" t="s">
        <v>508</v>
      </c>
      <c r="C81" s="21" t="s">
        <v>509</v>
      </c>
      <c r="D81" s="21" t="s">
        <v>491</v>
      </c>
      <c r="E81" s="21" t="s">
        <v>492</v>
      </c>
      <c r="F81" s="21" t="s">
        <v>493</v>
      </c>
      <c r="G81" s="14"/>
      <c r="H81" s="21" t="s">
        <v>64</v>
      </c>
      <c r="I81" s="22">
        <v>3</v>
      </c>
      <c r="J81" s="22" t="s">
        <v>64</v>
      </c>
      <c r="K81" s="16" t="s">
        <v>635</v>
      </c>
      <c r="L81" s="17"/>
      <c r="M81" s="17"/>
    </row>
    <row r="82" spans="1:13" ht="135">
      <c r="A82" s="14" t="s">
        <v>510</v>
      </c>
      <c r="B82" s="21" t="s">
        <v>511</v>
      </c>
      <c r="C82" s="21" t="s">
        <v>490</v>
      </c>
      <c r="D82" s="21" t="s">
        <v>491</v>
      </c>
      <c r="E82" s="21" t="s">
        <v>492</v>
      </c>
      <c r="F82" s="21" t="s">
        <v>493</v>
      </c>
      <c r="G82" s="14"/>
      <c r="H82" s="21" t="s">
        <v>64</v>
      </c>
      <c r="I82" s="22">
        <v>3</v>
      </c>
      <c r="J82" s="22" t="s">
        <v>64</v>
      </c>
      <c r="K82" s="16" t="s">
        <v>635</v>
      </c>
      <c r="L82" s="17"/>
      <c r="M82" s="17"/>
    </row>
    <row r="83" spans="1:13" ht="135">
      <c r="A83" s="14" t="s">
        <v>512</v>
      </c>
      <c r="B83" s="21" t="s">
        <v>511</v>
      </c>
      <c r="C83" s="21" t="s">
        <v>490</v>
      </c>
      <c r="D83" s="21" t="s">
        <v>491</v>
      </c>
      <c r="E83" s="21" t="s">
        <v>492</v>
      </c>
      <c r="F83" s="21" t="s">
        <v>493</v>
      </c>
      <c r="G83" s="14"/>
      <c r="H83" s="21" t="s">
        <v>64</v>
      </c>
      <c r="I83" s="22">
        <v>3</v>
      </c>
      <c r="J83" s="22" t="s">
        <v>64</v>
      </c>
      <c r="K83" s="16" t="s">
        <v>635</v>
      </c>
      <c r="L83" s="17"/>
      <c r="M83" s="17"/>
    </row>
    <row r="84" spans="1:13" ht="135">
      <c r="A84" s="14" t="s">
        <v>513</v>
      </c>
      <c r="B84" s="21" t="s">
        <v>511</v>
      </c>
      <c r="C84" s="21" t="s">
        <v>490</v>
      </c>
      <c r="D84" s="21" t="s">
        <v>491</v>
      </c>
      <c r="E84" s="21" t="s">
        <v>492</v>
      </c>
      <c r="F84" s="21" t="s">
        <v>493</v>
      </c>
      <c r="G84" s="14"/>
      <c r="H84" s="21" t="s">
        <v>64</v>
      </c>
      <c r="I84" s="22">
        <v>3</v>
      </c>
      <c r="J84" s="22" t="s">
        <v>64</v>
      </c>
      <c r="K84" s="16" t="s">
        <v>635</v>
      </c>
      <c r="L84" s="17"/>
      <c r="M84" s="17"/>
    </row>
    <row r="85" spans="1:13" ht="105">
      <c r="A85" s="14" t="s">
        <v>514</v>
      </c>
      <c r="B85" s="21" t="s">
        <v>515</v>
      </c>
      <c r="C85" s="21" t="s">
        <v>516</v>
      </c>
      <c r="D85" s="21" t="s">
        <v>491</v>
      </c>
      <c r="E85" s="21" t="s">
        <v>492</v>
      </c>
      <c r="F85" s="21" t="s">
        <v>493</v>
      </c>
      <c r="G85" s="28"/>
      <c r="H85" s="28"/>
      <c r="I85" s="22">
        <v>3</v>
      </c>
      <c r="J85" s="29" t="s">
        <v>64</v>
      </c>
      <c r="K85" s="16" t="s">
        <v>635</v>
      </c>
      <c r="L85" s="17"/>
      <c r="M85" s="17"/>
    </row>
    <row r="86" spans="1:13" ht="105">
      <c r="A86" s="14" t="s">
        <v>517</v>
      </c>
      <c r="B86" s="21" t="s">
        <v>515</v>
      </c>
      <c r="C86" s="21" t="s">
        <v>516</v>
      </c>
      <c r="D86" s="21" t="s">
        <v>491</v>
      </c>
      <c r="E86" s="21" t="s">
        <v>492</v>
      </c>
      <c r="F86" s="21" t="s">
        <v>493</v>
      </c>
      <c r="G86" s="28"/>
      <c r="H86" s="28"/>
      <c r="I86" s="29">
        <v>3</v>
      </c>
      <c r="J86" s="29" t="s">
        <v>64</v>
      </c>
      <c r="K86" s="16" t="s">
        <v>635</v>
      </c>
      <c r="L86" s="17"/>
      <c r="M86" s="17"/>
    </row>
    <row r="87" spans="1:13" ht="180">
      <c r="A87" s="14" t="s">
        <v>518</v>
      </c>
      <c r="B87" s="14" t="s">
        <v>519</v>
      </c>
      <c r="C87" s="14" t="s">
        <v>520</v>
      </c>
      <c r="D87" s="14" t="s">
        <v>521</v>
      </c>
      <c r="E87" s="14" t="s">
        <v>339</v>
      </c>
      <c r="F87" s="14" t="s">
        <v>522</v>
      </c>
      <c r="G87" s="14"/>
      <c r="H87" s="14"/>
      <c r="I87" s="22">
        <v>4</v>
      </c>
      <c r="J87" s="22" t="s">
        <v>64</v>
      </c>
      <c r="K87" s="16" t="s">
        <v>635</v>
      </c>
      <c r="L87" s="17"/>
      <c r="M87" s="17"/>
    </row>
    <row r="88" spans="1:13" ht="105">
      <c r="A88" s="14" t="s">
        <v>523</v>
      </c>
      <c r="B88" s="14" t="s">
        <v>524</v>
      </c>
      <c r="C88" s="14" t="s">
        <v>525</v>
      </c>
      <c r="D88" s="14" t="s">
        <v>526</v>
      </c>
      <c r="E88" s="14" t="s">
        <v>527</v>
      </c>
      <c r="F88" s="14" t="s">
        <v>522</v>
      </c>
      <c r="G88" s="14" t="s">
        <v>527</v>
      </c>
      <c r="H88" s="14"/>
      <c r="I88" s="22">
        <v>4</v>
      </c>
      <c r="J88" s="22" t="s">
        <v>64</v>
      </c>
      <c r="K88" s="16" t="s">
        <v>635</v>
      </c>
      <c r="L88" s="17"/>
      <c r="M88" s="17"/>
    </row>
    <row r="89" spans="1:13" ht="105">
      <c r="A89" s="14" t="s">
        <v>528</v>
      </c>
      <c r="B89" s="14" t="s">
        <v>524</v>
      </c>
      <c r="C89" s="14" t="s">
        <v>529</v>
      </c>
      <c r="D89" s="14" t="s">
        <v>526</v>
      </c>
      <c r="E89" s="14" t="s">
        <v>530</v>
      </c>
      <c r="F89" s="14" t="s">
        <v>522</v>
      </c>
      <c r="G89" s="14" t="s">
        <v>530</v>
      </c>
      <c r="H89" s="14"/>
      <c r="I89" s="22">
        <v>4</v>
      </c>
      <c r="J89" s="22" t="s">
        <v>64</v>
      </c>
      <c r="K89" s="16" t="s">
        <v>635</v>
      </c>
      <c r="L89" s="17"/>
      <c r="M89" s="17"/>
    </row>
    <row r="90" spans="1:13" ht="120">
      <c r="A90" s="14" t="s">
        <v>531</v>
      </c>
      <c r="B90" s="14" t="s">
        <v>532</v>
      </c>
      <c r="C90" s="14" t="s">
        <v>525</v>
      </c>
      <c r="D90" s="14" t="s">
        <v>526</v>
      </c>
      <c r="E90" s="14" t="s">
        <v>533</v>
      </c>
      <c r="F90" s="14" t="s">
        <v>522</v>
      </c>
      <c r="G90" s="14" t="s">
        <v>533</v>
      </c>
      <c r="H90" s="14"/>
      <c r="I90" s="22">
        <v>4</v>
      </c>
      <c r="J90" s="22" t="s">
        <v>64</v>
      </c>
      <c r="K90" s="16" t="s">
        <v>635</v>
      </c>
      <c r="L90" s="17"/>
      <c r="M90" s="17"/>
    </row>
    <row r="91" spans="1:13" ht="120">
      <c r="A91" s="14" t="s">
        <v>534</v>
      </c>
      <c r="B91" s="14" t="s">
        <v>532</v>
      </c>
      <c r="C91" s="14" t="s">
        <v>529</v>
      </c>
      <c r="D91" s="14" t="s">
        <v>526</v>
      </c>
      <c r="E91" s="14" t="s">
        <v>535</v>
      </c>
      <c r="F91" s="14" t="s">
        <v>522</v>
      </c>
      <c r="G91" s="14" t="s">
        <v>535</v>
      </c>
      <c r="H91" s="14"/>
      <c r="I91" s="22">
        <v>4</v>
      </c>
      <c r="J91" s="22" t="s">
        <v>64</v>
      </c>
      <c r="K91" s="16" t="s">
        <v>635</v>
      </c>
      <c r="L91" s="17"/>
      <c r="M91" s="17"/>
    </row>
    <row r="92" spans="1:13" ht="195">
      <c r="A92" s="14" t="s">
        <v>536</v>
      </c>
      <c r="B92" s="14" t="s">
        <v>537</v>
      </c>
      <c r="C92" s="14" t="s">
        <v>538</v>
      </c>
      <c r="D92" s="14" t="s">
        <v>539</v>
      </c>
      <c r="E92" s="14" t="s">
        <v>540</v>
      </c>
      <c r="F92" s="14" t="s">
        <v>541</v>
      </c>
      <c r="G92" s="14" t="s">
        <v>542</v>
      </c>
      <c r="H92" s="24" t="s">
        <v>64</v>
      </c>
      <c r="I92" s="22">
        <v>2</v>
      </c>
      <c r="J92" s="22" t="s">
        <v>64</v>
      </c>
      <c r="K92" s="16" t="s">
        <v>635</v>
      </c>
      <c r="L92" s="17"/>
      <c r="M92" s="17"/>
    </row>
    <row r="93" spans="1:13" ht="90">
      <c r="A93" s="14" t="s">
        <v>543</v>
      </c>
      <c r="B93" s="14" t="s">
        <v>544</v>
      </c>
      <c r="C93" s="14" t="s">
        <v>339</v>
      </c>
      <c r="D93" s="14" t="s">
        <v>545</v>
      </c>
      <c r="E93" s="14" t="s">
        <v>546</v>
      </c>
      <c r="F93" s="14" t="s">
        <v>547</v>
      </c>
      <c r="G93" s="14" t="s">
        <v>64</v>
      </c>
      <c r="H93" s="14" t="s">
        <v>64</v>
      </c>
      <c r="I93" s="22">
        <v>2</v>
      </c>
      <c r="J93" s="22" t="s">
        <v>64</v>
      </c>
      <c r="K93" s="16" t="s">
        <v>635</v>
      </c>
      <c r="L93" s="17"/>
      <c r="M93" s="17"/>
    </row>
    <row r="94" spans="1:13" ht="90">
      <c r="A94" s="14" t="s">
        <v>548</v>
      </c>
      <c r="B94" s="14" t="s">
        <v>549</v>
      </c>
      <c r="C94" s="14" t="s">
        <v>550</v>
      </c>
      <c r="D94" s="14" t="s">
        <v>551</v>
      </c>
      <c r="E94" s="14" t="s">
        <v>552</v>
      </c>
      <c r="F94" s="14" t="s">
        <v>522</v>
      </c>
      <c r="G94" s="30" t="s">
        <v>553</v>
      </c>
      <c r="H94" s="14" t="s">
        <v>64</v>
      </c>
      <c r="I94" s="22">
        <v>3</v>
      </c>
      <c r="J94" s="22" t="s">
        <v>64</v>
      </c>
      <c r="K94" s="16" t="s">
        <v>635</v>
      </c>
      <c r="L94" s="17"/>
      <c r="M94" s="17"/>
    </row>
    <row r="95" spans="1:13" ht="150">
      <c r="A95" s="14" t="s">
        <v>554</v>
      </c>
      <c r="B95" s="14" t="s">
        <v>555</v>
      </c>
      <c r="C95" s="14" t="s">
        <v>551</v>
      </c>
      <c r="D95" s="14" t="s">
        <v>556</v>
      </c>
      <c r="E95" s="14" t="s">
        <v>557</v>
      </c>
      <c r="F95" s="14" t="s">
        <v>522</v>
      </c>
      <c r="G95" s="14" t="s">
        <v>558</v>
      </c>
      <c r="H95" s="14" t="s">
        <v>64</v>
      </c>
      <c r="I95" s="22">
        <v>3</v>
      </c>
      <c r="J95" s="22" t="s">
        <v>64</v>
      </c>
      <c r="K95" s="16" t="s">
        <v>635</v>
      </c>
      <c r="L95" s="17"/>
      <c r="M95" s="17"/>
    </row>
    <row r="96" spans="1:13" ht="120">
      <c r="A96" s="14" t="s">
        <v>559</v>
      </c>
      <c r="B96" s="14" t="s">
        <v>560</v>
      </c>
      <c r="C96" s="14" t="s">
        <v>551</v>
      </c>
      <c r="D96" s="14" t="s">
        <v>561</v>
      </c>
      <c r="E96" s="14" t="s">
        <v>557</v>
      </c>
      <c r="F96" s="14" t="s">
        <v>522</v>
      </c>
      <c r="G96" s="14" t="s">
        <v>557</v>
      </c>
      <c r="H96" s="14" t="s">
        <v>64</v>
      </c>
      <c r="I96" s="22">
        <v>4</v>
      </c>
      <c r="J96" s="22" t="s">
        <v>64</v>
      </c>
      <c r="K96" s="16" t="s">
        <v>635</v>
      </c>
      <c r="L96" s="17"/>
      <c r="M96" s="17"/>
    </row>
    <row r="97" spans="1:13" ht="115.5" customHeight="1">
      <c r="A97" s="14" t="s">
        <v>562</v>
      </c>
      <c r="B97" s="14" t="s">
        <v>563</v>
      </c>
      <c r="C97" s="14" t="s">
        <v>564</v>
      </c>
      <c r="D97" s="14" t="s">
        <v>565</v>
      </c>
      <c r="E97" s="14" t="s">
        <v>566</v>
      </c>
      <c r="F97" s="14" t="s">
        <v>567</v>
      </c>
      <c r="G97" s="14" t="s">
        <v>566</v>
      </c>
      <c r="H97" s="14"/>
      <c r="I97" s="22">
        <v>3</v>
      </c>
      <c r="J97" s="22" t="s">
        <v>64</v>
      </c>
      <c r="K97" s="16" t="s">
        <v>635</v>
      </c>
      <c r="L97" s="17"/>
      <c r="M97" s="17"/>
    </row>
    <row r="98" spans="1:13" ht="105">
      <c r="A98" s="14" t="s">
        <v>568</v>
      </c>
      <c r="B98" s="14" t="s">
        <v>569</v>
      </c>
      <c r="C98" s="14" t="s">
        <v>570</v>
      </c>
      <c r="D98" s="14" t="s">
        <v>571</v>
      </c>
      <c r="E98" s="14" t="s">
        <v>339</v>
      </c>
      <c r="F98" s="14" t="s">
        <v>567</v>
      </c>
      <c r="G98" s="14" t="s">
        <v>23</v>
      </c>
      <c r="H98" s="14"/>
      <c r="I98" s="22">
        <v>3</v>
      </c>
      <c r="J98" s="22" t="s">
        <v>64</v>
      </c>
      <c r="K98" s="16" t="s">
        <v>635</v>
      </c>
      <c r="L98" s="17"/>
      <c r="M98" s="17"/>
    </row>
    <row r="99" spans="1:13" ht="240">
      <c r="A99" s="14" t="s">
        <v>572</v>
      </c>
      <c r="B99" s="14" t="s">
        <v>573</v>
      </c>
      <c r="C99" s="14" t="s">
        <v>574</v>
      </c>
      <c r="D99" s="14" t="s">
        <v>575</v>
      </c>
      <c r="E99" s="14" t="s">
        <v>576</v>
      </c>
      <c r="F99" s="14" t="s">
        <v>577</v>
      </c>
      <c r="G99" s="14" t="s">
        <v>578</v>
      </c>
      <c r="H99" s="14"/>
      <c r="I99" s="22">
        <v>3</v>
      </c>
      <c r="J99" s="22" t="s">
        <v>64</v>
      </c>
      <c r="K99" s="16" t="s">
        <v>635</v>
      </c>
      <c r="L99" s="17"/>
      <c r="M99" s="17"/>
    </row>
    <row r="100" spans="1:13" ht="75">
      <c r="A100" s="19" t="s">
        <v>579</v>
      </c>
      <c r="B100" s="20" t="s">
        <v>386</v>
      </c>
      <c r="C100" s="20" t="s">
        <v>580</v>
      </c>
      <c r="D100" s="20" t="s">
        <v>581</v>
      </c>
      <c r="E100" s="20" t="s">
        <v>582</v>
      </c>
      <c r="F100" s="20" t="s">
        <v>389</v>
      </c>
      <c r="G100" s="19" t="s">
        <v>583</v>
      </c>
      <c r="H100" s="15"/>
      <c r="I100" s="15">
        <v>1</v>
      </c>
      <c r="J100" s="15" t="s">
        <v>275</v>
      </c>
      <c r="K100" s="16" t="s">
        <v>635</v>
      </c>
      <c r="L100" s="17"/>
      <c r="M100" s="17"/>
    </row>
    <row r="101" spans="1:13" ht="75">
      <c r="A101" s="19" t="s">
        <v>584</v>
      </c>
      <c r="B101" s="20" t="s">
        <v>585</v>
      </c>
      <c r="C101" s="20" t="s">
        <v>586</v>
      </c>
      <c r="D101" s="20" t="s">
        <v>587</v>
      </c>
      <c r="E101" s="20" t="s">
        <v>582</v>
      </c>
      <c r="F101" s="20" t="s">
        <v>389</v>
      </c>
      <c r="G101" s="19" t="s">
        <v>583</v>
      </c>
      <c r="H101" s="15"/>
      <c r="I101" s="15">
        <v>1</v>
      </c>
      <c r="J101" s="15" t="s">
        <v>275</v>
      </c>
      <c r="K101" s="16" t="s">
        <v>635</v>
      </c>
      <c r="L101" s="17"/>
      <c r="M101" s="17"/>
    </row>
    <row r="102" spans="1:13" ht="90">
      <c r="A102" s="19" t="s">
        <v>588</v>
      </c>
      <c r="B102" s="20" t="s">
        <v>589</v>
      </c>
      <c r="C102" s="20" t="s">
        <v>590</v>
      </c>
      <c r="D102" s="20" t="s">
        <v>591</v>
      </c>
      <c r="E102" s="20" t="s">
        <v>582</v>
      </c>
      <c r="F102" s="20" t="s">
        <v>389</v>
      </c>
      <c r="G102" s="19" t="s">
        <v>583</v>
      </c>
      <c r="H102" s="15"/>
      <c r="I102" s="15">
        <v>1</v>
      </c>
      <c r="J102" s="15" t="s">
        <v>275</v>
      </c>
      <c r="K102" s="16" t="s">
        <v>635</v>
      </c>
      <c r="L102" s="17"/>
      <c r="M102" s="17"/>
    </row>
    <row r="103" spans="1:13" ht="135">
      <c r="A103" s="21" t="s">
        <v>592</v>
      </c>
      <c r="B103" s="14" t="s">
        <v>593</v>
      </c>
      <c r="C103" s="14" t="s">
        <v>594</v>
      </c>
      <c r="D103" s="14" t="s">
        <v>192</v>
      </c>
      <c r="E103" s="14" t="s">
        <v>186</v>
      </c>
      <c r="F103" s="19" t="s">
        <v>179</v>
      </c>
      <c r="G103" s="14" t="s">
        <v>595</v>
      </c>
      <c r="H103" s="22"/>
      <c r="I103" s="22">
        <v>3</v>
      </c>
      <c r="J103" s="22" t="s">
        <v>275</v>
      </c>
      <c r="K103" s="16" t="s">
        <v>635</v>
      </c>
      <c r="L103" s="17"/>
      <c r="M103" s="17"/>
    </row>
    <row r="104" spans="1:13" ht="75">
      <c r="A104" s="21" t="s">
        <v>596</v>
      </c>
      <c r="B104" s="21" t="s">
        <v>409</v>
      </c>
      <c r="C104" s="21" t="s">
        <v>410</v>
      </c>
      <c r="D104" s="21" t="s">
        <v>411</v>
      </c>
      <c r="E104" s="21" t="s">
        <v>412</v>
      </c>
      <c r="F104" s="21" t="s">
        <v>258</v>
      </c>
      <c r="G104" s="14" t="s">
        <v>413</v>
      </c>
      <c r="H104" s="22"/>
      <c r="I104" s="22">
        <v>4</v>
      </c>
      <c r="J104" s="22" t="s">
        <v>275</v>
      </c>
      <c r="K104" s="16" t="s">
        <v>635</v>
      </c>
      <c r="L104" s="17"/>
      <c r="M104" s="17"/>
    </row>
    <row r="105" spans="1:13" ht="195">
      <c r="A105" s="21" t="s">
        <v>597</v>
      </c>
      <c r="B105" s="21" t="s">
        <v>423</v>
      </c>
      <c r="C105" s="21" t="s">
        <v>598</v>
      </c>
      <c r="D105" s="21" t="s">
        <v>425</v>
      </c>
      <c r="E105" s="21" t="s">
        <v>426</v>
      </c>
      <c r="F105" s="21" t="s">
        <v>427</v>
      </c>
      <c r="G105" s="14" t="s">
        <v>428</v>
      </c>
      <c r="H105" s="22"/>
      <c r="I105" s="22">
        <v>3</v>
      </c>
      <c r="J105" s="22" t="s">
        <v>275</v>
      </c>
      <c r="K105" s="16" t="s">
        <v>635</v>
      </c>
      <c r="L105" s="17"/>
      <c r="M105" s="17"/>
    </row>
    <row r="106" spans="1:13" ht="30">
      <c r="A106" s="19" t="s">
        <v>599</v>
      </c>
      <c r="B106" s="19" t="s">
        <v>600</v>
      </c>
      <c r="C106" s="19" t="s">
        <v>339</v>
      </c>
      <c r="D106" s="19" t="s">
        <v>601</v>
      </c>
      <c r="E106" s="19" t="s">
        <v>602</v>
      </c>
      <c r="F106" s="19" t="s">
        <v>61</v>
      </c>
      <c r="G106" s="19" t="s">
        <v>603</v>
      </c>
      <c r="H106" s="15"/>
      <c r="I106" s="15">
        <v>1</v>
      </c>
      <c r="J106" s="15" t="s">
        <v>275</v>
      </c>
      <c r="K106" s="16" t="s">
        <v>635</v>
      </c>
      <c r="L106" s="17"/>
      <c r="M106" s="17"/>
    </row>
    <row r="107" spans="1:13" ht="60">
      <c r="A107" s="19" t="s">
        <v>604</v>
      </c>
      <c r="B107" s="19" t="s">
        <v>605</v>
      </c>
      <c r="C107" s="19" t="s">
        <v>606</v>
      </c>
      <c r="D107" s="19" t="s">
        <v>607</v>
      </c>
      <c r="E107" s="19" t="s">
        <v>606</v>
      </c>
      <c r="F107" s="19" t="s">
        <v>608</v>
      </c>
      <c r="G107" s="19" t="s">
        <v>609</v>
      </c>
      <c r="H107" s="15"/>
      <c r="I107" s="15">
        <v>3</v>
      </c>
      <c r="J107" s="15" t="s">
        <v>275</v>
      </c>
      <c r="K107" s="16" t="s">
        <v>635</v>
      </c>
      <c r="L107" s="17"/>
      <c r="M107" s="17"/>
    </row>
    <row r="108" spans="1:13" ht="60">
      <c r="A108" s="19" t="s">
        <v>610</v>
      </c>
      <c r="B108" s="19" t="s">
        <v>611</v>
      </c>
      <c r="C108" s="19" t="s">
        <v>612</v>
      </c>
      <c r="D108" s="19" t="s">
        <v>613</v>
      </c>
      <c r="E108" s="19" t="s">
        <v>614</v>
      </c>
      <c r="F108" s="19" t="s">
        <v>608</v>
      </c>
      <c r="G108" s="19" t="s">
        <v>615</v>
      </c>
      <c r="H108" s="15"/>
      <c r="I108" s="15">
        <v>4</v>
      </c>
      <c r="J108" s="15" t="s">
        <v>275</v>
      </c>
      <c r="K108" s="16" t="s">
        <v>635</v>
      </c>
      <c r="L108" s="17"/>
      <c r="M108" s="17"/>
    </row>
    <row r="109" spans="1:13" ht="75">
      <c r="A109" s="19" t="s">
        <v>616</v>
      </c>
      <c r="B109" s="19" t="s">
        <v>617</v>
      </c>
      <c r="C109" s="19" t="s">
        <v>618</v>
      </c>
      <c r="D109" s="19" t="s">
        <v>619</v>
      </c>
      <c r="E109" s="19" t="s">
        <v>620</v>
      </c>
      <c r="F109" s="19" t="s">
        <v>214</v>
      </c>
      <c r="G109" s="19" t="s">
        <v>621</v>
      </c>
      <c r="H109" s="15"/>
      <c r="I109" s="15">
        <v>3</v>
      </c>
      <c r="J109" s="15" t="s">
        <v>275</v>
      </c>
      <c r="K109" s="16" t="s">
        <v>635</v>
      </c>
      <c r="L109" s="17"/>
      <c r="M109" s="17"/>
    </row>
    <row r="110" spans="1:13" ht="43.5" customHeight="1">
      <c r="A110" s="19" t="s">
        <v>622</v>
      </c>
      <c r="B110" s="19" t="s">
        <v>623</v>
      </c>
      <c r="C110" s="19" t="s">
        <v>624</v>
      </c>
      <c r="D110" s="14" t="s">
        <v>625</v>
      </c>
      <c r="E110" s="19" t="s">
        <v>626</v>
      </c>
      <c r="F110" s="19" t="s">
        <v>389</v>
      </c>
      <c r="G110" s="19" t="s">
        <v>627</v>
      </c>
      <c r="H110" s="15"/>
      <c r="I110" s="15">
        <v>4</v>
      </c>
      <c r="J110" s="15" t="s">
        <v>275</v>
      </c>
      <c r="K110" s="16" t="s">
        <v>635</v>
      </c>
      <c r="L110" s="17"/>
      <c r="M110" s="17"/>
    </row>
  </sheetData>
  <autoFilter ref="K1:K110">
    <filterColumn colId="0">
      <filters>
        <filter val="G"/>
      </filters>
    </filterColumn>
  </autoFilter>
  <sortState ref="A3:L112">
    <sortCondition ref="I3:I112"/>
    <sortCondition ref="A3:A112"/>
  </sortState>
  <mergeCells count="1">
    <mergeCell ref="N32:Q32"/>
  </mergeCells>
  <conditionalFormatting sqref="K3:K107">
    <cfRule type="cellIs" dxfId="30" priority="4" operator="equal">
      <formula>"A"</formula>
    </cfRule>
    <cfRule type="cellIs" dxfId="29" priority="5" operator="equal">
      <formula>"G"</formula>
    </cfRule>
    <cfRule type="cellIs" dxfId="28" priority="6" operator="equal">
      <formula>"R"</formula>
    </cfRule>
  </conditionalFormatting>
  <conditionalFormatting sqref="K108:K110">
    <cfRule type="cellIs" dxfId="27" priority="1" operator="equal">
      <formula>"A"</formula>
    </cfRule>
    <cfRule type="cellIs" dxfId="26" priority="2" operator="equal">
      <formula>"G"</formula>
    </cfRule>
    <cfRule type="cellIs" dxfId="25" priority="3" operator="equal">
      <formula>"R"</formula>
    </cfRule>
  </conditionalFormatting>
  <dataValidations count="2">
    <dataValidation type="list" allowBlank="1" showInputMessage="1" showErrorMessage="1" sqref="K3:K110">
      <formula1>"R,A,G"</formula1>
    </dataValidation>
    <dataValidation allowBlank="1" showInputMessage="1" showErrorMessage="1" prompt="Comments of anykind including KPI's at risk of failing" sqref="M44"/>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I17" sqref="I17"/>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21</v>
      </c>
      <c r="B1" s="9" t="str">
        <f>'1-Summary'!H1</f>
        <v>May 2018</v>
      </c>
      <c r="C1" s="9"/>
    </row>
    <row r="2" spans="1:7" ht="15.75" customHeight="1" thickBot="1">
      <c r="A2" s="125"/>
      <c r="B2" s="107"/>
      <c r="C2" s="107"/>
      <c r="D2" s="226"/>
      <c r="E2" s="226"/>
      <c r="F2" s="226"/>
      <c r="G2" s="226"/>
    </row>
    <row r="3" spans="1:7" ht="15.75" customHeight="1" thickBot="1">
      <c r="A3" s="227" t="s">
        <v>0</v>
      </c>
      <c r="B3" s="228"/>
      <c r="C3" s="228"/>
      <c r="D3" s="228"/>
      <c r="E3" s="228"/>
      <c r="F3" s="230"/>
      <c r="G3" s="110"/>
    </row>
    <row r="4" spans="1:7" ht="15.75" customHeight="1" thickBot="1">
      <c r="A4" s="1"/>
      <c r="B4" s="127"/>
      <c r="C4" s="231" t="s">
        <v>775</v>
      </c>
      <c r="D4" s="232"/>
      <c r="E4" s="232"/>
      <c r="F4" s="234"/>
      <c r="G4" s="110"/>
    </row>
    <row r="5" spans="1:7" ht="15.75" customHeight="1" thickBot="1">
      <c r="A5" s="1" t="s">
        <v>1</v>
      </c>
      <c r="B5" s="127" t="s">
        <v>2</v>
      </c>
      <c r="C5" s="80">
        <v>43221</v>
      </c>
      <c r="D5" s="128">
        <v>43191</v>
      </c>
      <c r="E5" s="128">
        <v>43160</v>
      </c>
      <c r="F5" s="128">
        <v>43132</v>
      </c>
      <c r="G5" s="110"/>
    </row>
    <row r="6" spans="1:7" ht="15.75" thickBot="1">
      <c r="A6" s="2" t="s">
        <v>686</v>
      </c>
      <c r="B6" s="127"/>
      <c r="C6" s="81" t="s">
        <v>776</v>
      </c>
      <c r="D6" s="81" t="s">
        <v>761</v>
      </c>
      <c r="E6" s="81" t="s">
        <v>757</v>
      </c>
      <c r="F6" s="81" t="s">
        <v>758</v>
      </c>
      <c r="G6" s="110"/>
    </row>
    <row r="7" spans="1:7" ht="15.75" thickBot="1">
      <c r="A7" s="3" t="s">
        <v>3</v>
      </c>
      <c r="B7" s="4">
        <v>0.99</v>
      </c>
      <c r="C7" s="83">
        <v>1</v>
      </c>
      <c r="D7" s="83">
        <v>1</v>
      </c>
      <c r="E7" s="83">
        <v>1</v>
      </c>
      <c r="F7" s="83">
        <v>1</v>
      </c>
      <c r="G7" s="110"/>
    </row>
    <row r="8" spans="1:7" ht="15.75" thickBot="1">
      <c r="A8" s="5" t="s">
        <v>4</v>
      </c>
      <c r="B8" s="83">
        <v>0.99</v>
      </c>
      <c r="C8" s="83">
        <v>1</v>
      </c>
      <c r="D8" s="83">
        <v>1</v>
      </c>
      <c r="E8" s="83">
        <v>1</v>
      </c>
      <c r="F8" s="83">
        <v>1</v>
      </c>
      <c r="G8" s="110"/>
    </row>
    <row r="9" spans="1:7" ht="15.75" thickBot="1">
      <c r="A9" s="5" t="s">
        <v>5</v>
      </c>
      <c r="B9" s="84">
        <v>8300</v>
      </c>
      <c r="C9" s="81">
        <v>5725</v>
      </c>
      <c r="D9" s="81">
        <v>5813</v>
      </c>
      <c r="E9" s="81">
        <v>6020</v>
      </c>
      <c r="F9" s="81">
        <v>5926</v>
      </c>
      <c r="G9" s="110"/>
    </row>
    <row r="10" spans="1:7" ht="15.75" thickBot="1">
      <c r="A10" s="5" t="s">
        <v>6</v>
      </c>
      <c r="B10" s="84">
        <v>4200</v>
      </c>
      <c r="C10" s="81">
        <v>27260</v>
      </c>
      <c r="D10" s="81">
        <v>27068</v>
      </c>
      <c r="E10" s="81">
        <v>27788</v>
      </c>
      <c r="F10" s="81">
        <v>27356</v>
      </c>
      <c r="G10" s="110"/>
    </row>
    <row r="11" spans="1:7" ht="15.75" thickBot="1">
      <c r="A11" s="5" t="s">
        <v>7</v>
      </c>
      <c r="B11" s="83">
        <v>0.95</v>
      </c>
      <c r="C11" s="83">
        <v>1</v>
      </c>
      <c r="D11" s="83">
        <v>1</v>
      </c>
      <c r="E11" s="83">
        <v>1</v>
      </c>
      <c r="F11" s="83">
        <v>1</v>
      </c>
      <c r="G11" s="110"/>
    </row>
    <row r="12" spans="1:7" ht="15.75" thickBot="1">
      <c r="A12" s="5" t="s">
        <v>8</v>
      </c>
      <c r="B12" s="81" t="s">
        <v>9</v>
      </c>
      <c r="C12" s="81">
        <v>0.53</v>
      </c>
      <c r="D12" s="81">
        <v>0.6</v>
      </c>
      <c r="E12" s="81">
        <v>0.67</v>
      </c>
      <c r="F12" s="81">
        <v>0.54</v>
      </c>
      <c r="G12" s="110"/>
    </row>
    <row r="13" spans="1:7" ht="15.75" thickBot="1">
      <c r="A13" s="5" t="s">
        <v>10</v>
      </c>
      <c r="B13" s="81" t="s">
        <v>9</v>
      </c>
      <c r="C13" s="81">
        <v>737564</v>
      </c>
      <c r="D13" s="81">
        <v>717479</v>
      </c>
      <c r="E13" s="81">
        <v>674595</v>
      </c>
      <c r="F13" s="81">
        <v>699036</v>
      </c>
    </row>
    <row r="14" spans="1:7" ht="15.75" thickBot="1">
      <c r="A14" s="5" t="s">
        <v>11</v>
      </c>
      <c r="B14" s="81" t="s">
        <v>9</v>
      </c>
      <c r="C14" s="82">
        <v>2.8000000000000001E-2</v>
      </c>
      <c r="D14" s="81">
        <v>6.36</v>
      </c>
      <c r="E14" s="82">
        <v>-3.5000000000000003E-2</v>
      </c>
      <c r="F14" s="82">
        <v>0.20330000000000001</v>
      </c>
    </row>
    <row r="15" spans="1:7" ht="15.75" thickBot="1">
      <c r="A15" s="129"/>
      <c r="B15" s="112"/>
      <c r="C15" s="126"/>
      <c r="D15" s="130"/>
      <c r="E15" s="130"/>
      <c r="F15" s="130"/>
    </row>
    <row r="16" spans="1:7" ht="15.75" customHeight="1" thickBot="1">
      <c r="A16" s="227" t="s">
        <v>12</v>
      </c>
      <c r="B16" s="228"/>
      <c r="C16" s="229"/>
      <c r="D16" s="228"/>
      <c r="E16" s="228"/>
      <c r="F16" s="228"/>
      <c r="G16" s="230"/>
    </row>
    <row r="17" spans="1:7" ht="15.75" customHeight="1" thickBot="1">
      <c r="A17" s="1"/>
      <c r="B17" s="107"/>
      <c r="C17" s="108"/>
      <c r="D17" s="231" t="s">
        <v>775</v>
      </c>
      <c r="E17" s="232"/>
      <c r="F17" s="233"/>
      <c r="G17" s="234"/>
    </row>
    <row r="18" spans="1:7" ht="15.75" customHeight="1" thickBot="1">
      <c r="A18" s="1" t="s">
        <v>1</v>
      </c>
      <c r="B18" s="107" t="s">
        <v>2</v>
      </c>
      <c r="C18" s="96">
        <v>43221</v>
      </c>
      <c r="D18" s="96">
        <v>43191</v>
      </c>
      <c r="E18" s="114">
        <v>43160</v>
      </c>
      <c r="F18" s="205">
        <v>43132</v>
      </c>
      <c r="G18" s="206"/>
    </row>
    <row r="19" spans="1:7" ht="15.75" customHeight="1" thickBot="1">
      <c r="A19" s="2"/>
      <c r="B19" s="107"/>
      <c r="C19" s="97" t="s">
        <v>777</v>
      </c>
      <c r="D19" s="97" t="s">
        <v>762</v>
      </c>
      <c r="E19" s="112" t="s">
        <v>763</v>
      </c>
      <c r="F19" s="207" t="s">
        <v>764</v>
      </c>
      <c r="G19" s="208"/>
    </row>
    <row r="20" spans="1:7" ht="15.75" thickBot="1">
      <c r="A20" s="3" t="s">
        <v>13</v>
      </c>
      <c r="B20" s="4">
        <v>0.99</v>
      </c>
      <c r="C20" s="109">
        <v>1</v>
      </c>
      <c r="D20" s="109">
        <v>1</v>
      </c>
      <c r="E20" s="113">
        <v>1</v>
      </c>
      <c r="F20" s="209">
        <v>1</v>
      </c>
      <c r="G20" s="210"/>
    </row>
    <row r="21" spans="1:7" ht="15.75" thickBot="1">
      <c r="A21" s="5" t="s">
        <v>14</v>
      </c>
      <c r="B21" s="83">
        <v>0.99</v>
      </c>
      <c r="C21" s="109">
        <v>1</v>
      </c>
      <c r="D21" s="109">
        <v>1</v>
      </c>
      <c r="E21" s="113">
        <v>1</v>
      </c>
      <c r="F21" s="209">
        <v>1</v>
      </c>
      <c r="G21" s="210"/>
    </row>
    <row r="22" spans="1:7">
      <c r="F22" s="204"/>
    </row>
    <row r="23" spans="1:7" ht="15.75" customHeight="1">
      <c r="A23" s="85" t="s">
        <v>737</v>
      </c>
    </row>
    <row r="24" spans="1:7" ht="15.75" thickBot="1"/>
    <row r="25" spans="1:7" ht="15.75" thickBot="1">
      <c r="A25" s="191" t="s">
        <v>778</v>
      </c>
      <c r="B25" s="192" t="s">
        <v>779</v>
      </c>
      <c r="C25" s="192" t="s">
        <v>780</v>
      </c>
      <c r="D25" s="192" t="s">
        <v>781</v>
      </c>
      <c r="E25" s="192" t="s">
        <v>782</v>
      </c>
      <c r="F25" s="192" t="s">
        <v>783</v>
      </c>
      <c r="G25" s="193" t="s">
        <v>45</v>
      </c>
    </row>
    <row r="26" spans="1:7">
      <c r="A26" s="194">
        <v>42887</v>
      </c>
      <c r="B26" s="195">
        <v>29</v>
      </c>
      <c r="C26" s="196">
        <v>49</v>
      </c>
      <c r="D26" s="195">
        <v>117</v>
      </c>
      <c r="E26" s="197">
        <v>4</v>
      </c>
      <c r="F26" s="197">
        <v>0</v>
      </c>
      <c r="G26" s="198">
        <v>283</v>
      </c>
    </row>
    <row r="27" spans="1:7">
      <c r="A27" s="194">
        <v>42917</v>
      </c>
      <c r="B27" s="195">
        <v>20</v>
      </c>
      <c r="C27" s="196">
        <v>94</v>
      </c>
      <c r="D27" s="195">
        <v>140</v>
      </c>
      <c r="E27" s="197">
        <v>4</v>
      </c>
      <c r="F27" s="197">
        <v>0</v>
      </c>
      <c r="G27" s="198">
        <v>258</v>
      </c>
    </row>
    <row r="28" spans="1:7">
      <c r="A28" s="194">
        <v>42948</v>
      </c>
      <c r="B28" s="195">
        <v>3</v>
      </c>
      <c r="C28" s="196">
        <v>68</v>
      </c>
      <c r="D28" s="195">
        <v>94</v>
      </c>
      <c r="E28" s="197">
        <v>3</v>
      </c>
      <c r="F28" s="197">
        <v>0</v>
      </c>
      <c r="G28" s="198">
        <v>168</v>
      </c>
    </row>
    <row r="29" spans="1:7">
      <c r="A29" s="194">
        <v>42979</v>
      </c>
      <c r="B29" s="195">
        <v>1</v>
      </c>
      <c r="C29" s="196">
        <v>48</v>
      </c>
      <c r="D29" s="195">
        <v>45</v>
      </c>
      <c r="E29" s="197">
        <v>4</v>
      </c>
      <c r="F29" s="197">
        <v>0</v>
      </c>
      <c r="G29" s="198">
        <v>98</v>
      </c>
    </row>
    <row r="30" spans="1:7">
      <c r="A30" s="194">
        <v>43009</v>
      </c>
      <c r="B30" s="195">
        <v>2</v>
      </c>
      <c r="C30" s="196">
        <v>1</v>
      </c>
      <c r="D30" s="195">
        <v>25</v>
      </c>
      <c r="E30" s="197">
        <v>0</v>
      </c>
      <c r="F30" s="197">
        <v>0</v>
      </c>
      <c r="G30" s="198">
        <v>28</v>
      </c>
    </row>
    <row r="31" spans="1:7">
      <c r="A31" s="194">
        <v>43040</v>
      </c>
      <c r="B31" s="195">
        <v>3</v>
      </c>
      <c r="C31" s="196">
        <v>61</v>
      </c>
      <c r="D31" s="195">
        <v>43</v>
      </c>
      <c r="E31" s="197">
        <v>0</v>
      </c>
      <c r="F31" s="197">
        <v>0</v>
      </c>
      <c r="G31" s="198">
        <v>107</v>
      </c>
    </row>
    <row r="32" spans="1:7">
      <c r="A32" s="194">
        <v>43070</v>
      </c>
      <c r="B32" s="195">
        <v>0</v>
      </c>
      <c r="C32" s="196">
        <v>39</v>
      </c>
      <c r="D32" s="195">
        <v>45</v>
      </c>
      <c r="E32" s="197">
        <v>1</v>
      </c>
      <c r="F32" s="197">
        <v>0</v>
      </c>
      <c r="G32" s="198">
        <v>85</v>
      </c>
    </row>
    <row r="33" spans="1:7">
      <c r="A33" s="194">
        <v>43101</v>
      </c>
      <c r="B33" s="195">
        <v>1</v>
      </c>
      <c r="C33" s="196">
        <v>46</v>
      </c>
      <c r="D33" s="195">
        <v>62</v>
      </c>
      <c r="E33" s="197">
        <v>0</v>
      </c>
      <c r="F33" s="197">
        <v>0</v>
      </c>
      <c r="G33" s="198">
        <v>109</v>
      </c>
    </row>
    <row r="34" spans="1:7">
      <c r="A34" s="194">
        <v>43132</v>
      </c>
      <c r="B34" s="195">
        <v>0</v>
      </c>
      <c r="C34" s="196">
        <v>22</v>
      </c>
      <c r="D34" s="195">
        <v>28</v>
      </c>
      <c r="E34" s="197">
        <v>0</v>
      </c>
      <c r="F34" s="197">
        <v>0</v>
      </c>
      <c r="G34" s="198">
        <v>50</v>
      </c>
    </row>
    <row r="35" spans="1:7">
      <c r="A35" s="194">
        <v>43160</v>
      </c>
      <c r="B35" s="199">
        <v>0</v>
      </c>
      <c r="C35" s="199">
        <v>68</v>
      </c>
      <c r="D35" s="199">
        <v>37</v>
      </c>
      <c r="E35" s="199">
        <v>0</v>
      </c>
      <c r="F35" s="199">
        <v>0</v>
      </c>
      <c r="G35" s="200">
        <v>105</v>
      </c>
    </row>
    <row r="36" spans="1:7" ht="15.75" thickBot="1">
      <c r="A36" s="194">
        <v>43191</v>
      </c>
      <c r="B36" s="201">
        <v>0</v>
      </c>
      <c r="C36" s="201">
        <v>55</v>
      </c>
      <c r="D36" s="201">
        <v>22</v>
      </c>
      <c r="E36" s="201">
        <v>0</v>
      </c>
      <c r="F36" s="201">
        <v>0</v>
      </c>
      <c r="G36" s="202">
        <v>77</v>
      </c>
    </row>
    <row r="37" spans="1:7" ht="15.75" thickBot="1">
      <c r="A37" s="194">
        <v>43221</v>
      </c>
      <c r="B37" s="201">
        <v>0</v>
      </c>
      <c r="C37" s="201">
        <v>17</v>
      </c>
      <c r="D37" s="201">
        <v>55</v>
      </c>
      <c r="E37" s="201">
        <v>1</v>
      </c>
      <c r="F37" s="201">
        <v>0</v>
      </c>
      <c r="G37" s="202">
        <v>73</v>
      </c>
    </row>
    <row r="38" spans="1:7" ht="15.75" thickBot="1">
      <c r="A38" s="203" t="s">
        <v>45</v>
      </c>
      <c r="B38" s="192">
        <f t="shared" ref="B38:G38" si="0">SUM(B26:B37)</f>
        <v>59</v>
      </c>
      <c r="C38" s="192">
        <f t="shared" si="0"/>
        <v>568</v>
      </c>
      <c r="D38" s="192">
        <f t="shared" si="0"/>
        <v>713</v>
      </c>
      <c r="E38" s="192">
        <f t="shared" si="0"/>
        <v>17</v>
      </c>
      <c r="F38" s="192">
        <f t="shared" si="0"/>
        <v>0</v>
      </c>
      <c r="G38" s="192">
        <f t="shared" si="0"/>
        <v>1441</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B1" workbookViewId="0">
      <selection activeCell="S4" sqref="S4"/>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9" width="10.85546875" style="6" customWidth="1"/>
    <col min="20" max="16384" width="9.140625" style="6"/>
  </cols>
  <sheetData>
    <row r="1" spans="1:19" ht="23.25">
      <c r="A1" s="8" t="s">
        <v>20</v>
      </c>
      <c r="I1" s="9" t="str">
        <f>'1-Summary'!H1</f>
        <v>May 2018</v>
      </c>
    </row>
    <row r="2" spans="1:19" ht="15" thickBot="1"/>
    <row r="3" spans="1:19" ht="15" thickBot="1">
      <c r="F3" s="211">
        <v>42826</v>
      </c>
      <c r="G3" s="211">
        <v>42856</v>
      </c>
      <c r="H3" s="211">
        <v>42887</v>
      </c>
      <c r="I3" s="211">
        <v>42917</v>
      </c>
      <c r="J3" s="211">
        <v>42948</v>
      </c>
      <c r="K3" s="211">
        <v>42979</v>
      </c>
      <c r="L3" s="211">
        <v>43009</v>
      </c>
      <c r="M3" s="211">
        <v>43040</v>
      </c>
      <c r="N3" s="211">
        <v>43070</v>
      </c>
      <c r="O3" s="211">
        <v>43101</v>
      </c>
      <c r="P3" s="211">
        <v>43132</v>
      </c>
      <c r="Q3" s="211">
        <v>43160</v>
      </c>
      <c r="R3" s="211">
        <v>43191</v>
      </c>
      <c r="S3" s="211">
        <v>43221</v>
      </c>
    </row>
    <row r="4" spans="1:19" ht="15" thickBot="1">
      <c r="B4" s="6" t="s">
        <v>25</v>
      </c>
      <c r="F4" s="212">
        <v>8804</v>
      </c>
      <c r="G4" s="212">
        <v>26671</v>
      </c>
      <c r="H4" s="212">
        <v>13740</v>
      </c>
      <c r="I4" s="212">
        <v>15678</v>
      </c>
      <c r="J4" s="212">
        <v>9130</v>
      </c>
      <c r="K4" s="212">
        <v>10688</v>
      </c>
      <c r="L4" s="212">
        <v>39076</v>
      </c>
      <c r="M4" s="212">
        <v>11416</v>
      </c>
      <c r="N4" s="212">
        <v>10208</v>
      </c>
      <c r="O4" s="212">
        <v>13298</v>
      </c>
      <c r="P4" s="212">
        <v>11088</v>
      </c>
      <c r="Q4" s="212">
        <v>10560</v>
      </c>
      <c r="R4" s="212">
        <v>36300</v>
      </c>
      <c r="S4" s="212">
        <v>7723.84</v>
      </c>
    </row>
    <row r="5" spans="1:19" ht="15" thickBot="1">
      <c r="B5" s="6" t="s">
        <v>26</v>
      </c>
      <c r="F5" s="212">
        <v>4120</v>
      </c>
      <c r="G5" s="212">
        <v>254</v>
      </c>
      <c r="H5" s="212">
        <v>5242</v>
      </c>
      <c r="I5" s="212">
        <v>8263</v>
      </c>
      <c r="J5" s="212">
        <v>44894</v>
      </c>
      <c r="K5" s="212">
        <v>5230</v>
      </c>
      <c r="L5" s="212">
        <v>5938</v>
      </c>
      <c r="M5" s="212">
        <v>18372</v>
      </c>
      <c r="N5" s="212">
        <v>0</v>
      </c>
      <c r="O5" s="212">
        <v>5216</v>
      </c>
      <c r="P5" s="212">
        <v>2226</v>
      </c>
      <c r="Q5" s="212">
        <v>6297</v>
      </c>
      <c r="R5" s="212">
        <v>4118</v>
      </c>
      <c r="S5" s="212">
        <v>6735</v>
      </c>
    </row>
    <row r="7" spans="1:19">
      <c r="B7" s="6" t="s">
        <v>698</v>
      </c>
      <c r="F7" s="48">
        <f>F4</f>
        <v>8804</v>
      </c>
      <c r="G7" s="48">
        <f>F7+G4</f>
        <v>35475</v>
      </c>
      <c r="H7" s="48">
        <f>G7+H4</f>
        <v>49215</v>
      </c>
      <c r="I7" s="48">
        <f t="shared" ref="I7:S7" si="0">H7+I4</f>
        <v>64893</v>
      </c>
      <c r="J7" s="48">
        <f t="shared" si="0"/>
        <v>74023</v>
      </c>
      <c r="K7" s="48">
        <f t="shared" si="0"/>
        <v>84711</v>
      </c>
      <c r="L7" s="48">
        <f t="shared" si="0"/>
        <v>123787</v>
      </c>
      <c r="M7" s="48">
        <f t="shared" si="0"/>
        <v>135203</v>
      </c>
      <c r="N7" s="48">
        <f t="shared" si="0"/>
        <v>145411</v>
      </c>
      <c r="O7" s="48">
        <f t="shared" si="0"/>
        <v>158709</v>
      </c>
      <c r="P7" s="48">
        <f t="shared" si="0"/>
        <v>169797</v>
      </c>
      <c r="Q7" s="48">
        <f t="shared" si="0"/>
        <v>180357</v>
      </c>
      <c r="R7" s="48">
        <f t="shared" si="0"/>
        <v>216657</v>
      </c>
      <c r="S7" s="48">
        <f t="shared" si="0"/>
        <v>224380.84</v>
      </c>
    </row>
    <row r="10" spans="1:19">
      <c r="B10" s="6" t="s">
        <v>22</v>
      </c>
      <c r="I10" s="6" t="s">
        <v>23</v>
      </c>
    </row>
    <row r="12" spans="1:19">
      <c r="B12" s="6" t="s">
        <v>29</v>
      </c>
      <c r="I12" s="6" t="s">
        <v>23</v>
      </c>
    </row>
    <row r="14" spans="1:19">
      <c r="B14" s="6" t="s">
        <v>24</v>
      </c>
      <c r="I14" s="6" t="s">
        <v>23</v>
      </c>
    </row>
    <row r="16" spans="1:19" ht="15">
      <c r="B16" s="47" t="s">
        <v>699</v>
      </c>
      <c r="H16" s="235">
        <v>1786525</v>
      </c>
      <c r="I16" s="236"/>
    </row>
  </sheetData>
  <mergeCells count="1">
    <mergeCell ref="H16:I16"/>
  </mergeCells>
  <conditionalFormatting sqref="F7:Q7">
    <cfRule type="cellIs" dxfId="24" priority="236" operator="greaterThan">
      <formula>$H$16</formula>
    </cfRule>
    <cfRule type="cellIs" dxfId="23" priority="237" operator="lessThanOrEqual">
      <formula>$H$16*0.85</formula>
    </cfRule>
  </conditionalFormatting>
  <conditionalFormatting sqref="F7">
    <cfRule type="cellIs" dxfId="22" priority="5" operator="between">
      <formula>$H$16*0.85</formula>
      <formula>$H$16</formula>
    </cfRule>
  </conditionalFormatting>
  <conditionalFormatting sqref="G7:Q7">
    <cfRule type="cellIs" dxfId="21" priority="4" operator="between">
      <formula>$H$16*0.85</formula>
      <formula>$H$16</formula>
    </cfRule>
  </conditionalFormatting>
  <conditionalFormatting sqref="R7:S7">
    <cfRule type="cellIs" dxfId="20" priority="2" operator="greaterThan">
      <formula>$H$16</formula>
    </cfRule>
    <cfRule type="cellIs" dxfId="19" priority="3" operator="lessThanOrEqual">
      <formula>$H$16*0.85</formula>
    </cfRule>
  </conditionalFormatting>
  <conditionalFormatting sqref="R7:S7">
    <cfRule type="cellIs" dxfId="18"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workbookViewId="0">
      <selection sqref="A1:K1"/>
    </sheetView>
  </sheetViews>
  <sheetFormatPr defaultColWidth="9" defaultRowHeight="15"/>
  <cols>
    <col min="1" max="1" width="32.42578125" bestFit="1" customWidth="1"/>
    <col min="2" max="11" width="12.5703125" customWidth="1"/>
    <col min="12" max="12" width="4.140625" customWidth="1"/>
    <col min="13" max="13" width="13" customWidth="1"/>
    <col min="14" max="17" width="12.140625" customWidth="1"/>
  </cols>
  <sheetData>
    <row r="1" spans="1:17" ht="15.75" customHeight="1">
      <c r="A1" s="240" t="s">
        <v>745</v>
      </c>
      <c r="B1" s="241"/>
      <c r="C1" s="241"/>
      <c r="D1" s="241"/>
      <c r="E1" s="241"/>
      <c r="F1" s="241"/>
      <c r="G1" s="241"/>
      <c r="H1" s="241"/>
      <c r="I1" s="241"/>
      <c r="J1" s="241"/>
      <c r="K1" s="241"/>
      <c r="L1" s="131"/>
      <c r="M1" s="242" t="s">
        <v>700</v>
      </c>
      <c r="N1" s="243"/>
      <c r="O1" s="243"/>
      <c r="P1" s="243"/>
      <c r="Q1" s="244"/>
    </row>
    <row r="2" spans="1:17" ht="25.5" customHeight="1">
      <c r="A2" s="132"/>
      <c r="B2" s="133"/>
      <c r="C2" s="133"/>
      <c r="D2" s="237" t="s">
        <v>701</v>
      </c>
      <c r="E2" s="238"/>
      <c r="F2" s="237" t="s">
        <v>702</v>
      </c>
      <c r="G2" s="239"/>
      <c r="H2" s="239"/>
      <c r="I2" s="238"/>
      <c r="J2" s="237" t="s">
        <v>631</v>
      </c>
      <c r="K2" s="238"/>
      <c r="L2" s="131"/>
      <c r="M2" s="245"/>
      <c r="N2" s="246"/>
      <c r="O2" s="246"/>
      <c r="P2" s="246"/>
      <c r="Q2" s="247"/>
    </row>
    <row r="3" spans="1:17" ht="91.5" customHeight="1">
      <c r="A3" s="49" t="s">
        <v>35</v>
      </c>
      <c r="B3" s="51" t="s">
        <v>36</v>
      </c>
      <c r="C3" s="50" t="s">
        <v>765</v>
      </c>
      <c r="D3" s="51" t="s">
        <v>37</v>
      </c>
      <c r="E3" s="52" t="s">
        <v>703</v>
      </c>
      <c r="F3" s="51" t="s">
        <v>704</v>
      </c>
      <c r="G3" s="53" t="s">
        <v>705</v>
      </c>
      <c r="H3" s="86" t="s">
        <v>706</v>
      </c>
      <c r="I3" s="52" t="s">
        <v>707</v>
      </c>
      <c r="J3" s="134" t="s">
        <v>708</v>
      </c>
      <c r="K3" s="52" t="s">
        <v>709</v>
      </c>
      <c r="L3" s="135"/>
      <c r="M3" s="54" t="s">
        <v>38</v>
      </c>
      <c r="N3" s="55" t="s">
        <v>39</v>
      </c>
      <c r="O3" s="55" t="s">
        <v>40</v>
      </c>
      <c r="P3" s="55" t="s">
        <v>41</v>
      </c>
      <c r="Q3" s="56" t="s">
        <v>42</v>
      </c>
    </row>
    <row r="4" spans="1:17" ht="29.25" customHeight="1">
      <c r="A4" s="136" t="s">
        <v>766</v>
      </c>
      <c r="B4" s="137" t="s">
        <v>43</v>
      </c>
      <c r="C4" s="138">
        <v>2206.6799999999998</v>
      </c>
      <c r="D4" s="139">
        <v>2352.3790966386555</v>
      </c>
      <c r="E4" s="140">
        <v>1837.4762142857144</v>
      </c>
      <c r="F4" s="139">
        <v>508.50400000000002</v>
      </c>
      <c r="G4" s="141">
        <v>170.77549999999999</v>
      </c>
      <c r="H4" s="141">
        <v>1158.1967142857143</v>
      </c>
      <c r="I4" s="140">
        <v>0</v>
      </c>
      <c r="J4" s="142" t="s">
        <v>635</v>
      </c>
      <c r="K4" s="143" t="s">
        <v>635</v>
      </c>
      <c r="L4" s="135"/>
      <c r="M4" s="144">
        <v>34.767341676385179</v>
      </c>
      <c r="N4" s="145">
        <v>44.302340000000001</v>
      </c>
      <c r="O4" s="145">
        <v>20.84816</v>
      </c>
      <c r="P4" s="145">
        <v>0</v>
      </c>
      <c r="Q4" s="146">
        <v>70.857658323614814</v>
      </c>
    </row>
    <row r="5" spans="1:17" ht="29.25" customHeight="1">
      <c r="A5" s="147"/>
      <c r="B5" s="148" t="s">
        <v>44</v>
      </c>
      <c r="C5" s="149"/>
      <c r="D5" s="150"/>
      <c r="E5" s="173">
        <v>396.88599999999997</v>
      </c>
      <c r="F5" s="174">
        <v>119.05500000000001</v>
      </c>
      <c r="G5" s="175">
        <v>37.259</v>
      </c>
      <c r="H5" s="175">
        <v>240.572</v>
      </c>
      <c r="I5" s="173">
        <v>0</v>
      </c>
      <c r="J5" s="151" t="s">
        <v>710</v>
      </c>
      <c r="K5" s="152" t="s">
        <v>710</v>
      </c>
      <c r="L5" s="135"/>
      <c r="M5" s="153">
        <v>21.082633954380746</v>
      </c>
      <c r="N5" s="154">
        <v>3.4000000000000004</v>
      </c>
      <c r="O5" s="154">
        <v>1.6</v>
      </c>
      <c r="P5" s="154">
        <v>0</v>
      </c>
      <c r="Q5" s="155">
        <v>11.176366045619252</v>
      </c>
    </row>
    <row r="6" spans="1:17" ht="29.25" customHeight="1">
      <c r="A6" s="156"/>
      <c r="B6" s="157" t="s">
        <v>45</v>
      </c>
      <c r="C6" s="158"/>
      <c r="D6" s="159"/>
      <c r="E6" s="160">
        <v>2234.3622142857143</v>
      </c>
      <c r="F6" s="161">
        <v>627.55899999999997</v>
      </c>
      <c r="G6" s="162">
        <v>208.03449999999998</v>
      </c>
      <c r="H6" s="163">
        <v>1398.7687142857144</v>
      </c>
      <c r="I6" s="160">
        <v>0</v>
      </c>
      <c r="J6" s="164" t="s">
        <v>710</v>
      </c>
      <c r="K6" s="165" t="s">
        <v>710</v>
      </c>
      <c r="L6" s="135"/>
      <c r="M6" s="166">
        <v>55.849975630765925</v>
      </c>
      <c r="N6" s="167">
        <v>47.70234</v>
      </c>
      <c r="O6" s="167">
        <v>22.448159999999998</v>
      </c>
      <c r="P6" s="167">
        <v>0</v>
      </c>
      <c r="Q6" s="168">
        <v>82.034024369234075</v>
      </c>
    </row>
    <row r="8" spans="1:17">
      <c r="A8" s="57" t="s">
        <v>46</v>
      </c>
      <c r="J8" t="s">
        <v>711</v>
      </c>
    </row>
    <row r="9" spans="1:17">
      <c r="A9" t="s">
        <v>47</v>
      </c>
      <c r="J9" t="s">
        <v>712</v>
      </c>
    </row>
    <row r="12" spans="1:17" ht="15.75">
      <c r="A12" s="248" t="s">
        <v>746</v>
      </c>
      <c r="B12" s="249"/>
      <c r="C12" s="249"/>
      <c r="D12" s="249"/>
      <c r="E12" s="249"/>
      <c r="F12" s="249"/>
      <c r="G12" s="250"/>
    </row>
    <row r="13" spans="1:17" ht="29.25" customHeight="1">
      <c r="A13" s="169"/>
      <c r="B13" s="237" t="s">
        <v>701</v>
      </c>
      <c r="C13" s="238"/>
      <c r="D13" s="237" t="s">
        <v>702</v>
      </c>
      <c r="E13" s="239"/>
      <c r="F13" s="239"/>
      <c r="G13" s="238"/>
    </row>
    <row r="14" spans="1:17" ht="76.5">
      <c r="A14" s="49" t="s">
        <v>628</v>
      </c>
      <c r="B14" s="89" t="s">
        <v>697</v>
      </c>
      <c r="C14" s="89" t="s">
        <v>713</v>
      </c>
      <c r="D14" s="89" t="s">
        <v>714</v>
      </c>
      <c r="E14" s="89" t="s">
        <v>715</v>
      </c>
      <c r="F14" s="89" t="s">
        <v>716</v>
      </c>
      <c r="G14" s="89" t="s">
        <v>717</v>
      </c>
    </row>
    <row r="15" spans="1:17" ht="37.5" customHeight="1">
      <c r="A15" s="68" t="s">
        <v>767</v>
      </c>
      <c r="B15" s="106"/>
      <c r="C15" s="106"/>
      <c r="D15" s="106"/>
      <c r="E15" s="106"/>
      <c r="F15" s="106"/>
      <c r="G15" s="106"/>
    </row>
    <row r="16" spans="1:17" ht="37.5" customHeight="1">
      <c r="A16" s="170" t="s">
        <v>718</v>
      </c>
      <c r="B16" s="171"/>
      <c r="C16" s="171"/>
      <c r="D16" s="171"/>
      <c r="E16" s="171"/>
      <c r="F16" s="171"/>
      <c r="G16" s="172"/>
    </row>
    <row r="17" ht="37.5" customHeight="1"/>
    <row r="18" ht="37.5" customHeight="1"/>
    <row r="19" ht="37.5" customHeight="1"/>
    <row r="20" ht="37.5" customHeight="1"/>
    <row r="21" ht="37.5" customHeight="1"/>
    <row r="22" ht="12.75" customHeight="1"/>
  </sheetData>
  <mergeCells count="8">
    <mergeCell ref="B13:C13"/>
    <mergeCell ref="D13:G13"/>
    <mergeCell ref="A1:K1"/>
    <mergeCell ref="M1:Q2"/>
    <mergeCell ref="D2:E2"/>
    <mergeCell ref="F2:I2"/>
    <mergeCell ref="J2:K2"/>
    <mergeCell ref="A12:G12"/>
  </mergeCells>
  <conditionalFormatting sqref="J4:K6">
    <cfRule type="cellIs" dxfId="17" priority="1" operator="equal">
      <formula>"NA"</formula>
    </cfRule>
    <cfRule type="cellIs" dxfId="16" priority="2" operator="equal">
      <formula>"A"</formula>
    </cfRule>
    <cfRule type="cellIs" dxfId="15" priority="3" operator="equal">
      <formula>"R"</formula>
    </cfRule>
    <cfRule type="cellIs" dxfId="14" priority="4" operator="equal">
      <formula>"G"</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3"/>
  <sheetViews>
    <sheetView workbookViewId="0">
      <selection activeCell="B10" sqref="B10"/>
    </sheetView>
  </sheetViews>
  <sheetFormatPr defaultColWidth="9" defaultRowHeight="18.75" customHeight="1"/>
  <cols>
    <col min="1" max="1" width="15.42578125" style="135" customWidth="1"/>
    <col min="2" max="2" width="11.140625" style="135" customWidth="1"/>
    <col min="3" max="3" width="31.5703125" style="176" customWidth="1"/>
    <col min="4" max="4" width="16.28515625" style="176" customWidth="1"/>
    <col min="5" max="7" width="13" style="135" customWidth="1"/>
    <col min="8" max="8" width="4.85546875" style="135" customWidth="1"/>
    <col min="9" max="12" width="13" style="135" customWidth="1"/>
    <col min="13" max="17" width="8.85546875" style="188" customWidth="1"/>
    <col min="18" max="22" width="9" style="189" customWidth="1"/>
    <col min="23" max="23" width="16" style="135" customWidth="1"/>
    <col min="24" max="24" width="37" style="176" customWidth="1"/>
    <col min="25" max="16384" width="9" style="135"/>
  </cols>
  <sheetData>
    <row r="1" spans="1:24" ht="36.75" customHeight="1">
      <c r="A1" s="251" t="s">
        <v>768</v>
      </c>
      <c r="B1" s="251"/>
      <c r="C1" s="251"/>
      <c r="D1" s="251"/>
      <c r="E1" s="252"/>
      <c r="F1" s="253" t="s">
        <v>701</v>
      </c>
      <c r="G1" s="254"/>
      <c r="H1" s="255"/>
      <c r="I1" s="253" t="s">
        <v>702</v>
      </c>
      <c r="J1" s="254"/>
      <c r="K1" s="254"/>
      <c r="L1" s="255"/>
      <c r="M1" s="256" t="s">
        <v>687</v>
      </c>
      <c r="N1" s="257"/>
      <c r="O1" s="257"/>
      <c r="P1" s="257"/>
      <c r="Q1" s="258"/>
      <c r="R1" s="256" t="s">
        <v>688</v>
      </c>
      <c r="S1" s="257"/>
      <c r="T1" s="257"/>
      <c r="U1" s="257"/>
      <c r="V1" s="258"/>
    </row>
    <row r="2" spans="1:24" ht="63.75">
      <c r="A2" s="69" t="s">
        <v>689</v>
      </c>
      <c r="B2" s="70" t="s">
        <v>690</v>
      </c>
      <c r="C2" s="70" t="s">
        <v>691</v>
      </c>
      <c r="D2" s="70" t="s">
        <v>692</v>
      </c>
      <c r="E2" s="71" t="s">
        <v>36</v>
      </c>
      <c r="F2" s="69" t="s">
        <v>37</v>
      </c>
      <c r="G2" s="71" t="s">
        <v>703</v>
      </c>
      <c r="H2" s="72" t="s">
        <v>719</v>
      </c>
      <c r="I2" s="69" t="s">
        <v>704</v>
      </c>
      <c r="J2" s="70" t="s">
        <v>705</v>
      </c>
      <c r="K2" s="70" t="s">
        <v>706</v>
      </c>
      <c r="L2" s="73" t="s">
        <v>707</v>
      </c>
      <c r="M2" s="69" t="s">
        <v>42</v>
      </c>
      <c r="N2" s="70" t="s">
        <v>38</v>
      </c>
      <c r="O2" s="70" t="s">
        <v>39</v>
      </c>
      <c r="P2" s="70" t="s">
        <v>693</v>
      </c>
      <c r="Q2" s="73" t="s">
        <v>694</v>
      </c>
      <c r="R2" s="69" t="s">
        <v>42</v>
      </c>
      <c r="S2" s="70" t="s">
        <v>38</v>
      </c>
      <c r="T2" s="70" t="s">
        <v>39</v>
      </c>
      <c r="U2" s="70" t="s">
        <v>693</v>
      </c>
      <c r="V2" s="73" t="s">
        <v>694</v>
      </c>
      <c r="W2" s="74" t="s">
        <v>695</v>
      </c>
      <c r="X2" s="73" t="s">
        <v>696</v>
      </c>
    </row>
    <row r="3" spans="1:24" ht="27.75" customHeight="1">
      <c r="A3" s="148" t="s">
        <v>769</v>
      </c>
      <c r="B3" s="177" t="s">
        <v>749</v>
      </c>
      <c r="C3" s="178" t="s">
        <v>770</v>
      </c>
      <c r="D3" s="179" t="s">
        <v>733</v>
      </c>
      <c r="E3" s="180" t="s">
        <v>731</v>
      </c>
      <c r="F3" s="181">
        <v>1449.1200966386555</v>
      </c>
      <c r="G3" s="182">
        <v>934.21771428571435</v>
      </c>
      <c r="H3" s="183">
        <v>514.90238235294112</v>
      </c>
      <c r="I3" s="181">
        <v>468.029</v>
      </c>
      <c r="J3" s="184">
        <v>130.30099999999999</v>
      </c>
      <c r="K3" s="184">
        <v>335.88771428571431</v>
      </c>
      <c r="L3" s="185">
        <v>0</v>
      </c>
      <c r="M3" s="44">
        <v>0.47</v>
      </c>
      <c r="N3" s="45">
        <v>0.03</v>
      </c>
      <c r="O3" s="45">
        <v>0.34</v>
      </c>
      <c r="P3" s="45">
        <v>0.16</v>
      </c>
      <c r="Q3" s="46">
        <v>0</v>
      </c>
      <c r="R3" s="181">
        <v>61.241469999999993</v>
      </c>
      <c r="S3" s="184">
        <v>3.9090299999999996</v>
      </c>
      <c r="T3" s="184">
        <v>44.302340000000001</v>
      </c>
      <c r="U3" s="184">
        <v>20.84816</v>
      </c>
      <c r="V3" s="185">
        <v>0</v>
      </c>
      <c r="W3" s="186" t="s">
        <v>747</v>
      </c>
      <c r="X3" s="187"/>
    </row>
    <row r="4" spans="1:24" ht="27.75" customHeight="1">
      <c r="A4" s="148" t="s">
        <v>769</v>
      </c>
      <c r="B4" s="177" t="s">
        <v>749</v>
      </c>
      <c r="C4" s="178" t="s">
        <v>770</v>
      </c>
      <c r="D4" s="179" t="s">
        <v>733</v>
      </c>
      <c r="E4" s="180" t="s">
        <v>732</v>
      </c>
      <c r="F4" s="181">
        <v>368.99064464468091</v>
      </c>
      <c r="G4" s="182">
        <v>151.55500000000001</v>
      </c>
      <c r="H4" s="183" t="s">
        <v>747</v>
      </c>
      <c r="I4" s="181">
        <v>119.05500000000001</v>
      </c>
      <c r="J4" s="184">
        <v>10</v>
      </c>
      <c r="K4" s="184">
        <v>22.5</v>
      </c>
      <c r="L4" s="185">
        <v>0</v>
      </c>
      <c r="M4" s="44">
        <v>0.47</v>
      </c>
      <c r="N4" s="45">
        <v>0.03</v>
      </c>
      <c r="O4" s="45">
        <v>0.34</v>
      </c>
      <c r="P4" s="45">
        <v>0.16</v>
      </c>
      <c r="Q4" s="46">
        <v>0</v>
      </c>
      <c r="R4" s="181">
        <v>4.6999999999999993</v>
      </c>
      <c r="S4" s="184">
        <v>0.3</v>
      </c>
      <c r="T4" s="184">
        <v>3.4000000000000004</v>
      </c>
      <c r="U4" s="184">
        <v>1.6</v>
      </c>
      <c r="V4" s="185">
        <v>0</v>
      </c>
      <c r="W4" s="186" t="s">
        <v>747</v>
      </c>
      <c r="X4" s="187"/>
    </row>
    <row r="5" spans="1:24" ht="27.75" customHeight="1">
      <c r="A5" s="148" t="s">
        <v>769</v>
      </c>
      <c r="B5" s="177" t="s">
        <v>749</v>
      </c>
      <c r="C5" s="178" t="s">
        <v>770</v>
      </c>
      <c r="D5" s="179" t="s">
        <v>733</v>
      </c>
      <c r="E5" s="180" t="s">
        <v>771</v>
      </c>
      <c r="F5" s="181">
        <v>1818.1107412833364</v>
      </c>
      <c r="G5" s="182">
        <v>1085.7727142857143</v>
      </c>
      <c r="H5" s="183" t="s">
        <v>747</v>
      </c>
      <c r="I5" s="181">
        <v>587.08399999999995</v>
      </c>
      <c r="J5" s="184">
        <v>140.30099999999999</v>
      </c>
      <c r="K5" s="184">
        <v>358.38771428571431</v>
      </c>
      <c r="L5" s="185">
        <v>0</v>
      </c>
      <c r="M5" s="44">
        <v>0.47</v>
      </c>
      <c r="N5" s="45">
        <v>0.03</v>
      </c>
      <c r="O5" s="45">
        <v>0.34</v>
      </c>
      <c r="P5" s="45">
        <v>0.16</v>
      </c>
      <c r="Q5" s="46">
        <v>0</v>
      </c>
      <c r="R5" s="181">
        <v>65.941469999999995</v>
      </c>
      <c r="S5" s="184">
        <v>4.2090299999999994</v>
      </c>
      <c r="T5" s="184">
        <v>47.70234</v>
      </c>
      <c r="U5" s="184">
        <v>22.448159999999998</v>
      </c>
      <c r="V5" s="185">
        <v>0</v>
      </c>
      <c r="W5" s="186" t="s">
        <v>747</v>
      </c>
      <c r="X5" s="187"/>
    </row>
    <row r="6" spans="1:24" ht="27.75" customHeight="1">
      <c r="A6" s="148" t="s">
        <v>769</v>
      </c>
      <c r="B6" s="177" t="s">
        <v>748</v>
      </c>
      <c r="C6" s="178" t="s">
        <v>740</v>
      </c>
      <c r="D6" s="179" t="s">
        <v>733</v>
      </c>
      <c r="E6" s="180" t="s">
        <v>731</v>
      </c>
      <c r="F6" s="181">
        <v>903.25900000000001</v>
      </c>
      <c r="G6" s="182">
        <v>903.25850000000003</v>
      </c>
      <c r="H6" s="183">
        <v>4.9999999998817657E-4</v>
      </c>
      <c r="I6" s="181">
        <v>40.475000000000001</v>
      </c>
      <c r="J6" s="184">
        <v>40.474499999999999</v>
      </c>
      <c r="K6" s="184">
        <v>822.30899999999997</v>
      </c>
      <c r="L6" s="185">
        <v>0</v>
      </c>
      <c r="M6" s="44">
        <v>0.23758634013057164</v>
      </c>
      <c r="N6" s="45">
        <v>0.76241365986942833</v>
      </c>
      <c r="O6" s="45">
        <v>0</v>
      </c>
      <c r="P6" s="45">
        <v>0</v>
      </c>
      <c r="Q6" s="46">
        <v>0</v>
      </c>
      <c r="R6" s="181">
        <v>9.6161883236148213</v>
      </c>
      <c r="S6" s="184">
        <v>30.858311676385178</v>
      </c>
      <c r="T6" s="184">
        <v>0</v>
      </c>
      <c r="U6" s="184">
        <v>0</v>
      </c>
      <c r="V6" s="185">
        <v>0</v>
      </c>
      <c r="W6" s="186" t="s">
        <v>747</v>
      </c>
      <c r="X6" s="187"/>
    </row>
    <row r="7" spans="1:24" ht="27.75" customHeight="1">
      <c r="A7" s="148" t="s">
        <v>769</v>
      </c>
      <c r="B7" s="177" t="s">
        <v>748</v>
      </c>
      <c r="C7" s="178" t="s">
        <v>740</v>
      </c>
      <c r="D7" s="179" t="s">
        <v>733</v>
      </c>
      <c r="E7" s="180" t="s">
        <v>732</v>
      </c>
      <c r="F7" s="181">
        <v>0</v>
      </c>
      <c r="G7" s="182">
        <v>245.33099999999999</v>
      </c>
      <c r="H7" s="183" t="s">
        <v>747</v>
      </c>
      <c r="I7" s="181">
        <v>0</v>
      </c>
      <c r="J7" s="184">
        <v>27.259</v>
      </c>
      <c r="K7" s="184">
        <v>218.072</v>
      </c>
      <c r="L7" s="185">
        <v>0</v>
      </c>
      <c r="M7" s="44">
        <v>0.23758634013057164</v>
      </c>
      <c r="N7" s="45">
        <v>0.76241365986942833</v>
      </c>
      <c r="O7" s="45">
        <v>0</v>
      </c>
      <c r="P7" s="45">
        <v>0</v>
      </c>
      <c r="Q7" s="46">
        <v>0</v>
      </c>
      <c r="R7" s="181">
        <v>6.4763660456192529</v>
      </c>
      <c r="S7" s="184">
        <v>20.782633954380746</v>
      </c>
      <c r="T7" s="184">
        <v>0</v>
      </c>
      <c r="U7" s="184">
        <v>0</v>
      </c>
      <c r="V7" s="185">
        <v>0</v>
      </c>
      <c r="W7" s="186" t="s">
        <v>747</v>
      </c>
      <c r="X7" s="187"/>
    </row>
    <row r="8" spans="1:24" ht="27.75" customHeight="1">
      <c r="A8" s="148" t="s">
        <v>769</v>
      </c>
      <c r="B8" s="177" t="s">
        <v>748</v>
      </c>
      <c r="C8" s="178" t="s">
        <v>740</v>
      </c>
      <c r="D8" s="179" t="s">
        <v>733</v>
      </c>
      <c r="E8" s="180" t="s">
        <v>771</v>
      </c>
      <c r="F8" s="181">
        <v>903.25900000000001</v>
      </c>
      <c r="G8" s="182">
        <v>1148.5895</v>
      </c>
      <c r="H8" s="183" t="s">
        <v>747</v>
      </c>
      <c r="I8" s="181">
        <v>40.475000000000001</v>
      </c>
      <c r="J8" s="184">
        <v>67.733500000000006</v>
      </c>
      <c r="K8" s="184">
        <v>1040.3810000000001</v>
      </c>
      <c r="L8" s="185">
        <v>0</v>
      </c>
      <c r="M8" s="44">
        <v>0.23758634013057164</v>
      </c>
      <c r="N8" s="45">
        <v>0.76241365986942833</v>
      </c>
      <c r="O8" s="45">
        <v>0</v>
      </c>
      <c r="P8" s="45">
        <v>0</v>
      </c>
      <c r="Q8" s="46">
        <v>0</v>
      </c>
      <c r="R8" s="181">
        <v>16.092554369234076</v>
      </c>
      <c r="S8" s="184">
        <v>51.640945630765927</v>
      </c>
      <c r="T8" s="184">
        <v>0</v>
      </c>
      <c r="U8" s="184">
        <v>0</v>
      </c>
      <c r="V8" s="185">
        <v>0</v>
      </c>
      <c r="W8" s="186" t="s">
        <v>747</v>
      </c>
      <c r="X8" s="187"/>
    </row>
    <row r="17" spans="3:24" ht="18.75" customHeight="1">
      <c r="C17" s="135"/>
      <c r="D17" s="135"/>
      <c r="M17" s="135"/>
      <c r="N17" s="135"/>
      <c r="O17" s="135"/>
      <c r="P17" s="135"/>
      <c r="Q17" s="135"/>
      <c r="R17" s="135"/>
      <c r="S17" s="135"/>
      <c r="T17" s="135"/>
      <c r="U17" s="135"/>
      <c r="V17" s="135"/>
      <c r="X17" s="135"/>
    </row>
    <row r="18" spans="3:24" ht="18.75" customHeight="1">
      <c r="C18" s="135"/>
      <c r="D18" s="135"/>
      <c r="M18" s="135"/>
      <c r="N18" s="135"/>
      <c r="O18" s="135"/>
      <c r="P18" s="135"/>
      <c r="Q18" s="135"/>
      <c r="R18" s="135"/>
      <c r="S18" s="135"/>
      <c r="T18" s="135"/>
      <c r="U18" s="135"/>
      <c r="V18" s="135"/>
      <c r="X18" s="135"/>
    </row>
    <row r="19" spans="3:24" ht="18.75" customHeight="1">
      <c r="C19" s="135"/>
      <c r="D19" s="135"/>
      <c r="M19" s="135"/>
      <c r="N19" s="135"/>
      <c r="O19" s="135"/>
      <c r="P19" s="135"/>
      <c r="Q19" s="135"/>
      <c r="R19" s="135"/>
      <c r="S19" s="135"/>
      <c r="T19" s="135"/>
      <c r="U19" s="135"/>
      <c r="V19" s="135"/>
      <c r="X19" s="135"/>
    </row>
    <row r="20" spans="3:24" ht="18.75" customHeight="1">
      <c r="C20" s="135"/>
      <c r="D20" s="135"/>
      <c r="M20" s="135"/>
      <c r="N20" s="135"/>
      <c r="O20" s="135"/>
      <c r="P20" s="135"/>
      <c r="Q20" s="135"/>
      <c r="R20" s="135"/>
      <c r="S20" s="135"/>
      <c r="T20" s="135"/>
      <c r="U20" s="135"/>
      <c r="V20" s="135"/>
      <c r="X20" s="135"/>
    </row>
    <row r="21" spans="3:24" ht="18.75" customHeight="1">
      <c r="C21" s="135"/>
      <c r="D21" s="135"/>
      <c r="M21" s="135"/>
      <c r="N21" s="135"/>
      <c r="O21" s="135"/>
      <c r="P21" s="135"/>
      <c r="Q21" s="135"/>
      <c r="R21" s="135"/>
      <c r="S21" s="135"/>
      <c r="T21" s="135"/>
      <c r="U21" s="135"/>
      <c r="V21" s="135"/>
      <c r="X21" s="135"/>
    </row>
    <row r="22" spans="3:24" ht="18.75" customHeight="1">
      <c r="C22" s="135"/>
      <c r="D22" s="135"/>
      <c r="M22" s="135"/>
      <c r="N22" s="135"/>
      <c r="O22" s="135"/>
      <c r="P22" s="135"/>
      <c r="Q22" s="135"/>
      <c r="R22" s="135"/>
      <c r="S22" s="135"/>
      <c r="T22" s="135"/>
      <c r="U22" s="135"/>
      <c r="V22" s="135"/>
      <c r="X22" s="135"/>
    </row>
    <row r="23" spans="3:24" ht="18.75" customHeight="1">
      <c r="C23" s="135"/>
      <c r="D23" s="135"/>
      <c r="M23" s="135"/>
      <c r="N23" s="135"/>
      <c r="O23" s="135"/>
      <c r="P23" s="135"/>
      <c r="Q23" s="135"/>
      <c r="R23" s="135"/>
      <c r="S23" s="135"/>
      <c r="T23" s="135"/>
      <c r="U23" s="135"/>
      <c r="V23" s="135"/>
      <c r="X23" s="135"/>
    </row>
    <row r="24" spans="3:24" ht="18.75" customHeight="1">
      <c r="C24" s="135"/>
      <c r="D24" s="135"/>
      <c r="M24" s="135"/>
      <c r="N24" s="135"/>
      <c r="O24" s="135"/>
      <c r="P24" s="135"/>
      <c r="Q24" s="135"/>
      <c r="R24" s="135"/>
      <c r="S24" s="135"/>
      <c r="T24" s="135"/>
      <c r="U24" s="135"/>
      <c r="V24" s="135"/>
      <c r="X24" s="135"/>
    </row>
    <row r="25" spans="3:24" ht="18.75" customHeight="1">
      <c r="C25" s="135"/>
      <c r="D25" s="135"/>
      <c r="M25" s="135"/>
      <c r="N25" s="135"/>
      <c r="O25" s="135"/>
      <c r="P25" s="135"/>
      <c r="Q25" s="135"/>
      <c r="R25" s="135"/>
      <c r="S25" s="135"/>
      <c r="T25" s="135"/>
      <c r="U25" s="135"/>
      <c r="V25" s="135"/>
      <c r="X25" s="135"/>
    </row>
    <row r="26" spans="3:24" ht="18.75" customHeight="1">
      <c r="C26" s="135"/>
      <c r="D26" s="135"/>
      <c r="M26" s="135"/>
      <c r="N26" s="135"/>
      <c r="O26" s="135"/>
      <c r="P26" s="135"/>
      <c r="Q26" s="135"/>
      <c r="R26" s="135"/>
      <c r="S26" s="135"/>
      <c r="T26" s="135"/>
      <c r="U26" s="135"/>
      <c r="V26" s="135"/>
      <c r="X26" s="135"/>
    </row>
    <row r="27" spans="3:24" ht="18.75" customHeight="1">
      <c r="C27" s="135"/>
      <c r="D27" s="135"/>
      <c r="M27" s="135"/>
      <c r="N27" s="135"/>
      <c r="O27" s="135"/>
      <c r="P27" s="135"/>
      <c r="Q27" s="135"/>
      <c r="R27" s="135"/>
      <c r="S27" s="135"/>
      <c r="T27" s="135"/>
      <c r="U27" s="135"/>
      <c r="V27" s="135"/>
      <c r="X27" s="135"/>
    </row>
    <row r="28" spans="3:24" ht="18.75" customHeight="1">
      <c r="C28" s="135"/>
      <c r="D28" s="135"/>
      <c r="M28" s="135"/>
      <c r="N28" s="135"/>
      <c r="O28" s="135"/>
      <c r="P28" s="135"/>
      <c r="Q28" s="135"/>
      <c r="R28" s="135"/>
      <c r="S28" s="135"/>
      <c r="T28" s="135"/>
      <c r="U28" s="135"/>
      <c r="V28" s="135"/>
      <c r="X28" s="135"/>
    </row>
    <row r="29" spans="3:24" ht="18.75" customHeight="1">
      <c r="C29" s="135"/>
      <c r="D29" s="135"/>
      <c r="M29" s="135"/>
      <c r="N29" s="135"/>
      <c r="O29" s="135"/>
      <c r="P29" s="135"/>
      <c r="Q29" s="135"/>
      <c r="R29" s="135"/>
      <c r="S29" s="135"/>
      <c r="T29" s="135"/>
      <c r="U29" s="135"/>
      <c r="V29" s="135"/>
      <c r="X29" s="135"/>
    </row>
    <row r="30" spans="3:24" ht="18.75" customHeight="1">
      <c r="C30" s="135"/>
      <c r="D30" s="135"/>
      <c r="M30" s="135"/>
      <c r="N30" s="135"/>
      <c r="O30" s="135"/>
      <c r="P30" s="135"/>
      <c r="Q30" s="135"/>
      <c r="R30" s="135"/>
      <c r="S30" s="135"/>
      <c r="T30" s="135"/>
      <c r="U30" s="135"/>
      <c r="V30" s="135"/>
      <c r="X30" s="135"/>
    </row>
    <row r="31" spans="3:24" ht="18.75" customHeight="1">
      <c r="C31" s="135"/>
      <c r="D31" s="135"/>
      <c r="M31" s="135"/>
      <c r="N31" s="135"/>
      <c r="O31" s="135"/>
      <c r="P31" s="135"/>
      <c r="Q31" s="135"/>
      <c r="R31" s="135"/>
      <c r="S31" s="135"/>
      <c r="T31" s="135"/>
      <c r="U31" s="135"/>
      <c r="V31" s="135"/>
      <c r="X31" s="135"/>
    </row>
    <row r="32" spans="3:24" ht="18.75" customHeight="1">
      <c r="C32" s="135"/>
      <c r="D32" s="135"/>
      <c r="M32" s="135"/>
      <c r="N32" s="135"/>
      <c r="O32" s="135"/>
      <c r="P32" s="135"/>
      <c r="Q32" s="135"/>
      <c r="R32" s="135"/>
      <c r="S32" s="135"/>
      <c r="T32" s="135"/>
      <c r="U32" s="135"/>
      <c r="V32" s="135"/>
      <c r="X32" s="135"/>
    </row>
    <row r="33" spans="3:24" ht="18.75" customHeight="1">
      <c r="C33" s="135"/>
      <c r="D33" s="135"/>
      <c r="M33" s="135"/>
      <c r="N33" s="135"/>
      <c r="O33" s="135"/>
      <c r="P33" s="135"/>
      <c r="Q33" s="135"/>
      <c r="R33" s="135"/>
      <c r="S33" s="135"/>
      <c r="T33" s="135"/>
      <c r="U33" s="135"/>
      <c r="V33" s="135"/>
      <c r="X33" s="135"/>
    </row>
    <row r="34" spans="3:24" ht="18.75" customHeight="1">
      <c r="C34" s="135"/>
      <c r="D34" s="135"/>
      <c r="M34" s="135"/>
      <c r="N34" s="135"/>
      <c r="O34" s="135"/>
      <c r="P34" s="135"/>
      <c r="Q34" s="135"/>
      <c r="R34" s="135"/>
      <c r="S34" s="135"/>
      <c r="T34" s="135"/>
      <c r="U34" s="135"/>
      <c r="V34" s="135"/>
      <c r="X34" s="135"/>
    </row>
    <row r="35" spans="3:24" ht="18.75" customHeight="1">
      <c r="C35" s="135"/>
      <c r="D35" s="135"/>
      <c r="M35" s="135"/>
      <c r="N35" s="135"/>
      <c r="O35" s="135"/>
      <c r="P35" s="135"/>
      <c r="Q35" s="135"/>
      <c r="R35" s="135"/>
      <c r="S35" s="135"/>
      <c r="T35" s="135"/>
      <c r="U35" s="135"/>
      <c r="V35" s="135"/>
      <c r="X35" s="135"/>
    </row>
    <row r="36" spans="3:24" ht="18.75" customHeight="1">
      <c r="C36" s="135"/>
      <c r="D36" s="135"/>
      <c r="M36" s="135"/>
      <c r="N36" s="135"/>
      <c r="O36" s="135"/>
      <c r="P36" s="135"/>
      <c r="Q36" s="135"/>
      <c r="R36" s="135"/>
      <c r="S36" s="135"/>
      <c r="T36" s="135"/>
      <c r="U36" s="135"/>
      <c r="V36" s="135"/>
      <c r="X36" s="135"/>
    </row>
    <row r="37" spans="3:24" ht="18.75" customHeight="1">
      <c r="C37" s="135"/>
      <c r="D37" s="135"/>
      <c r="M37" s="135"/>
      <c r="N37" s="135"/>
      <c r="O37" s="135"/>
      <c r="P37" s="135"/>
      <c r="Q37" s="135"/>
      <c r="R37" s="135"/>
      <c r="S37" s="135"/>
      <c r="T37" s="135"/>
      <c r="U37" s="135"/>
      <c r="V37" s="135"/>
      <c r="X37" s="135"/>
    </row>
    <row r="38" spans="3:24" ht="18.75" customHeight="1">
      <c r="C38" s="135"/>
      <c r="D38" s="135"/>
      <c r="M38" s="135"/>
      <c r="N38" s="135"/>
      <c r="O38" s="135"/>
      <c r="P38" s="135"/>
      <c r="Q38" s="135"/>
      <c r="R38" s="135"/>
      <c r="S38" s="135"/>
      <c r="T38" s="135"/>
      <c r="U38" s="135"/>
      <c r="V38" s="135"/>
      <c r="X38" s="135"/>
    </row>
    <row r="39" spans="3:24" ht="18.75" customHeight="1">
      <c r="C39" s="135"/>
      <c r="D39" s="135"/>
      <c r="M39" s="135"/>
      <c r="N39" s="135"/>
      <c r="O39" s="135"/>
      <c r="P39" s="135"/>
      <c r="Q39" s="135"/>
      <c r="R39" s="135"/>
      <c r="S39" s="135"/>
      <c r="T39" s="135"/>
      <c r="U39" s="135"/>
      <c r="V39" s="135"/>
      <c r="X39" s="135"/>
    </row>
    <row r="40" spans="3:24" ht="18.75" customHeight="1">
      <c r="C40" s="135"/>
      <c r="D40" s="135"/>
      <c r="M40" s="135"/>
      <c r="N40" s="135"/>
      <c r="O40" s="135"/>
      <c r="P40" s="135"/>
      <c r="Q40" s="135"/>
      <c r="R40" s="135"/>
      <c r="S40" s="135"/>
      <c r="T40" s="135"/>
      <c r="U40" s="135"/>
      <c r="V40" s="135"/>
      <c r="X40" s="135"/>
    </row>
    <row r="41" spans="3:24" ht="18.75" customHeight="1">
      <c r="C41" s="135"/>
      <c r="D41" s="135"/>
      <c r="M41" s="135"/>
      <c r="N41" s="135"/>
      <c r="O41" s="135"/>
      <c r="P41" s="135"/>
      <c r="Q41" s="135"/>
      <c r="R41" s="135"/>
      <c r="S41" s="135"/>
      <c r="T41" s="135"/>
      <c r="U41" s="135"/>
      <c r="V41" s="135"/>
      <c r="X41" s="135"/>
    </row>
    <row r="42" spans="3:24" ht="18.75" customHeight="1">
      <c r="C42" s="135"/>
      <c r="D42" s="135"/>
      <c r="M42" s="135"/>
      <c r="N42" s="135"/>
      <c r="O42" s="135"/>
      <c r="P42" s="135"/>
      <c r="Q42" s="135"/>
      <c r="R42" s="135"/>
      <c r="S42" s="135"/>
      <c r="T42" s="135"/>
      <c r="U42" s="135"/>
      <c r="V42" s="135"/>
      <c r="X42" s="135"/>
    </row>
    <row r="43" spans="3:24" ht="18.75" customHeight="1">
      <c r="C43" s="135"/>
      <c r="D43" s="135"/>
      <c r="M43" s="135"/>
      <c r="N43" s="135"/>
      <c r="O43" s="135"/>
      <c r="P43" s="135"/>
      <c r="Q43" s="135"/>
      <c r="R43" s="135"/>
      <c r="S43" s="135"/>
      <c r="T43" s="135"/>
      <c r="U43" s="135"/>
      <c r="V43" s="135"/>
      <c r="X43" s="135"/>
    </row>
    <row r="44" spans="3:24" ht="18.75" customHeight="1">
      <c r="C44" s="135"/>
      <c r="D44" s="135"/>
      <c r="M44" s="135"/>
      <c r="N44" s="135"/>
      <c r="O44" s="135"/>
      <c r="P44" s="135"/>
      <c r="Q44" s="135"/>
      <c r="R44" s="135"/>
      <c r="S44" s="135"/>
      <c r="T44" s="135"/>
      <c r="U44" s="135"/>
      <c r="V44" s="135"/>
      <c r="X44" s="135"/>
    </row>
    <row r="45" spans="3:24" ht="18.75" customHeight="1">
      <c r="C45" s="135"/>
      <c r="D45" s="135"/>
      <c r="M45" s="135"/>
      <c r="N45" s="135"/>
      <c r="O45" s="135"/>
      <c r="P45" s="135"/>
      <c r="Q45" s="135"/>
      <c r="R45" s="135"/>
      <c r="S45" s="135"/>
      <c r="T45" s="135"/>
      <c r="U45" s="135"/>
      <c r="V45" s="135"/>
      <c r="X45" s="135"/>
    </row>
    <row r="46" spans="3:24" ht="18.75" customHeight="1">
      <c r="C46" s="135"/>
      <c r="D46" s="135"/>
      <c r="M46" s="135"/>
      <c r="N46" s="135"/>
      <c r="O46" s="135"/>
      <c r="P46" s="135"/>
      <c r="Q46" s="135"/>
      <c r="R46" s="135"/>
      <c r="S46" s="135"/>
      <c r="T46" s="135"/>
      <c r="U46" s="135"/>
      <c r="V46" s="135"/>
      <c r="X46" s="135"/>
    </row>
    <row r="47" spans="3:24" ht="18.75" customHeight="1">
      <c r="C47" s="135"/>
      <c r="D47" s="135"/>
      <c r="M47" s="135"/>
      <c r="N47" s="135"/>
      <c r="O47" s="135"/>
      <c r="P47" s="135"/>
      <c r="Q47" s="135"/>
      <c r="R47" s="135"/>
      <c r="S47" s="135"/>
      <c r="T47" s="135"/>
      <c r="U47" s="135"/>
      <c r="V47" s="135"/>
      <c r="X47" s="135"/>
    </row>
    <row r="48" spans="3:24" ht="18.75" customHeight="1">
      <c r="C48" s="135"/>
      <c r="D48" s="135"/>
      <c r="M48" s="135"/>
      <c r="N48" s="135"/>
      <c r="O48" s="135"/>
      <c r="P48" s="135"/>
      <c r="Q48" s="135"/>
      <c r="R48" s="135"/>
      <c r="S48" s="135"/>
      <c r="T48" s="135"/>
      <c r="U48" s="135"/>
      <c r="V48" s="135"/>
      <c r="X48" s="135"/>
    </row>
    <row r="49" spans="3:24" ht="18.75" customHeight="1">
      <c r="C49" s="135"/>
      <c r="D49" s="135"/>
      <c r="M49" s="135"/>
      <c r="N49" s="135"/>
      <c r="O49" s="135"/>
      <c r="P49" s="135"/>
      <c r="Q49" s="135"/>
      <c r="R49" s="135"/>
      <c r="S49" s="135"/>
      <c r="T49" s="135"/>
      <c r="U49" s="135"/>
      <c r="V49" s="135"/>
      <c r="X49" s="135"/>
    </row>
    <row r="50" spans="3:24" ht="18.75" customHeight="1">
      <c r="C50" s="135"/>
      <c r="D50" s="135"/>
      <c r="M50" s="135"/>
      <c r="N50" s="135"/>
      <c r="O50" s="135"/>
      <c r="P50" s="135"/>
      <c r="Q50" s="135"/>
      <c r="R50" s="135"/>
      <c r="S50" s="135"/>
      <c r="T50" s="135"/>
      <c r="U50" s="135"/>
      <c r="V50" s="135"/>
      <c r="X50" s="135"/>
    </row>
    <row r="51" spans="3:24" ht="18.75" customHeight="1">
      <c r="C51" s="135"/>
      <c r="D51" s="135"/>
      <c r="M51" s="135"/>
      <c r="N51" s="135"/>
      <c r="O51" s="135"/>
      <c r="P51" s="135"/>
      <c r="Q51" s="135"/>
      <c r="R51" s="135"/>
      <c r="S51" s="135"/>
      <c r="T51" s="135"/>
      <c r="U51" s="135"/>
      <c r="V51" s="135"/>
      <c r="X51" s="135"/>
    </row>
    <row r="52" spans="3:24" ht="18.75" customHeight="1">
      <c r="C52" s="135"/>
      <c r="D52" s="135"/>
      <c r="M52" s="135"/>
      <c r="N52" s="135"/>
      <c r="O52" s="135"/>
      <c r="P52" s="135"/>
      <c r="Q52" s="135"/>
      <c r="R52" s="135"/>
      <c r="S52" s="135"/>
      <c r="T52" s="135"/>
      <c r="U52" s="135"/>
      <c r="V52" s="135"/>
      <c r="X52" s="135"/>
    </row>
    <row r="53" spans="3:24" ht="18.75" customHeight="1">
      <c r="C53" s="135"/>
      <c r="D53" s="135"/>
      <c r="M53" s="135"/>
      <c r="N53" s="135"/>
      <c r="O53" s="135"/>
      <c r="P53" s="135"/>
      <c r="Q53" s="135"/>
      <c r="R53" s="135"/>
      <c r="S53" s="135"/>
      <c r="T53" s="135"/>
      <c r="U53" s="135"/>
      <c r="V53" s="135"/>
      <c r="X53" s="135"/>
    </row>
    <row r="54" spans="3:24" ht="18.75" customHeight="1">
      <c r="C54" s="135"/>
      <c r="D54" s="135"/>
      <c r="M54" s="135"/>
      <c r="N54" s="135"/>
      <c r="O54" s="135"/>
      <c r="P54" s="135"/>
      <c r="Q54" s="135"/>
      <c r="R54" s="135"/>
      <c r="S54" s="135"/>
      <c r="T54" s="135"/>
      <c r="U54" s="135"/>
      <c r="V54" s="135"/>
      <c r="X54" s="135"/>
    </row>
    <row r="55" spans="3:24" ht="18.75" customHeight="1">
      <c r="C55" s="135"/>
      <c r="D55" s="135"/>
      <c r="M55" s="135"/>
      <c r="N55" s="135"/>
      <c r="O55" s="135"/>
      <c r="P55" s="135"/>
      <c r="Q55" s="135"/>
      <c r="R55" s="135"/>
      <c r="S55" s="135"/>
      <c r="T55" s="135"/>
      <c r="U55" s="135"/>
      <c r="V55" s="135"/>
      <c r="X55" s="135"/>
    </row>
    <row r="56" spans="3:24" ht="18.75" customHeight="1">
      <c r="C56" s="135"/>
      <c r="D56" s="135"/>
      <c r="M56" s="135"/>
      <c r="N56" s="135"/>
      <c r="O56" s="135"/>
      <c r="P56" s="135"/>
      <c r="Q56" s="135"/>
      <c r="R56" s="135"/>
      <c r="S56" s="135"/>
      <c r="T56" s="135"/>
      <c r="U56" s="135"/>
      <c r="V56" s="135"/>
      <c r="X56" s="135"/>
    </row>
    <row r="57" spans="3:24" ht="18.75" customHeight="1">
      <c r="C57" s="135"/>
      <c r="D57" s="135"/>
      <c r="M57" s="135"/>
      <c r="N57" s="135"/>
      <c r="O57" s="135"/>
      <c r="P57" s="135"/>
      <c r="Q57" s="135"/>
      <c r="R57" s="135"/>
      <c r="S57" s="135"/>
      <c r="T57" s="135"/>
      <c r="U57" s="135"/>
      <c r="V57" s="135"/>
      <c r="X57" s="135"/>
    </row>
    <row r="58" spans="3:24" ht="18.75" customHeight="1">
      <c r="C58" s="135"/>
      <c r="D58" s="135"/>
      <c r="M58" s="135"/>
      <c r="N58" s="135"/>
      <c r="O58" s="135"/>
      <c r="P58" s="135"/>
      <c r="Q58" s="135"/>
      <c r="R58" s="135"/>
      <c r="S58" s="135"/>
      <c r="T58" s="135"/>
      <c r="U58" s="135"/>
      <c r="V58" s="135"/>
      <c r="X58" s="135"/>
    </row>
    <row r="59" spans="3:24" ht="18.75" customHeight="1">
      <c r="C59" s="135"/>
      <c r="D59" s="135"/>
      <c r="M59" s="135"/>
      <c r="N59" s="135"/>
      <c r="O59" s="135"/>
      <c r="P59" s="135"/>
      <c r="Q59" s="135"/>
      <c r="R59" s="135"/>
      <c r="S59" s="135"/>
      <c r="T59" s="135"/>
      <c r="U59" s="135"/>
      <c r="V59" s="135"/>
      <c r="X59" s="135"/>
    </row>
    <row r="60" spans="3:24" ht="18.75" customHeight="1">
      <c r="C60" s="135"/>
      <c r="D60" s="135"/>
      <c r="M60" s="135"/>
      <c r="N60" s="135"/>
      <c r="O60" s="135"/>
      <c r="P60" s="135"/>
      <c r="Q60" s="135"/>
      <c r="R60" s="135"/>
      <c r="S60" s="135"/>
      <c r="T60" s="135"/>
      <c r="U60" s="135"/>
      <c r="V60" s="135"/>
      <c r="X60" s="135"/>
    </row>
    <row r="61" spans="3:24" ht="18.75" customHeight="1">
      <c r="C61" s="135"/>
      <c r="D61" s="135"/>
      <c r="M61" s="135"/>
      <c r="N61" s="135"/>
      <c r="O61" s="135"/>
      <c r="P61" s="135"/>
      <c r="Q61" s="135"/>
      <c r="R61" s="135"/>
      <c r="S61" s="135"/>
      <c r="T61" s="135"/>
      <c r="U61" s="135"/>
      <c r="V61" s="135"/>
      <c r="X61" s="135"/>
    </row>
    <row r="62" spans="3:24" ht="18.75" customHeight="1">
      <c r="C62" s="135"/>
      <c r="D62" s="135"/>
      <c r="M62" s="135"/>
      <c r="N62" s="135"/>
      <c r="O62" s="135"/>
      <c r="P62" s="135"/>
      <c r="Q62" s="135"/>
      <c r="R62" s="135"/>
      <c r="S62" s="135"/>
      <c r="T62" s="135"/>
      <c r="U62" s="135"/>
      <c r="V62" s="135"/>
      <c r="X62" s="135"/>
    </row>
    <row r="63" spans="3:24" ht="18.75" customHeight="1">
      <c r="C63" s="135"/>
      <c r="D63" s="135"/>
      <c r="M63" s="135"/>
      <c r="N63" s="135"/>
      <c r="O63" s="135"/>
      <c r="P63" s="135"/>
      <c r="Q63" s="135"/>
      <c r="R63" s="135"/>
      <c r="S63" s="135"/>
      <c r="T63" s="135"/>
      <c r="U63" s="135"/>
      <c r="V63" s="135"/>
      <c r="X63" s="135"/>
    </row>
    <row r="64" spans="3:24" ht="18.75" customHeight="1">
      <c r="C64" s="135"/>
      <c r="D64" s="135"/>
      <c r="M64" s="135"/>
      <c r="N64" s="135"/>
      <c r="O64" s="135"/>
      <c r="P64" s="135"/>
      <c r="Q64" s="135"/>
      <c r="R64" s="135"/>
      <c r="S64" s="135"/>
      <c r="T64" s="135"/>
      <c r="U64" s="135"/>
      <c r="V64" s="135"/>
      <c r="X64" s="135"/>
    </row>
    <row r="65" spans="3:24" ht="18.75" customHeight="1">
      <c r="C65" s="135"/>
      <c r="D65" s="135"/>
      <c r="M65" s="135"/>
      <c r="N65" s="135"/>
      <c r="O65" s="135"/>
      <c r="P65" s="135"/>
      <c r="Q65" s="135"/>
      <c r="R65" s="135"/>
      <c r="S65" s="135"/>
      <c r="T65" s="135"/>
      <c r="U65" s="135"/>
      <c r="V65" s="135"/>
      <c r="X65" s="135"/>
    </row>
    <row r="66" spans="3:24" ht="18.75" customHeight="1">
      <c r="C66" s="135"/>
      <c r="D66" s="135"/>
      <c r="M66" s="135"/>
      <c r="N66" s="135"/>
      <c r="O66" s="135"/>
      <c r="P66" s="135"/>
      <c r="Q66" s="135"/>
      <c r="R66" s="135"/>
      <c r="S66" s="135"/>
      <c r="T66" s="135"/>
      <c r="U66" s="135"/>
      <c r="V66" s="135"/>
      <c r="X66" s="135"/>
    </row>
    <row r="67" spans="3:24" ht="18.75" customHeight="1">
      <c r="C67" s="135"/>
      <c r="D67" s="135"/>
      <c r="M67" s="135"/>
      <c r="N67" s="135"/>
      <c r="O67" s="135"/>
      <c r="P67" s="135"/>
      <c r="Q67" s="135"/>
      <c r="R67" s="135"/>
      <c r="S67" s="135"/>
      <c r="T67" s="135"/>
      <c r="U67" s="135"/>
      <c r="V67" s="135"/>
      <c r="X67" s="135"/>
    </row>
    <row r="68" spans="3:24" ht="18.75" customHeight="1">
      <c r="C68" s="135"/>
      <c r="D68" s="135"/>
      <c r="M68" s="135"/>
      <c r="N68" s="135"/>
      <c r="O68" s="135"/>
      <c r="P68" s="135"/>
      <c r="Q68" s="135"/>
      <c r="R68" s="135"/>
      <c r="S68" s="135"/>
      <c r="T68" s="135"/>
      <c r="U68" s="135"/>
      <c r="V68" s="135"/>
      <c r="X68" s="135"/>
    </row>
    <row r="69" spans="3:24" ht="18.75" customHeight="1">
      <c r="C69" s="135"/>
      <c r="D69" s="135"/>
      <c r="M69" s="135"/>
      <c r="N69" s="135"/>
      <c r="O69" s="135"/>
      <c r="P69" s="135"/>
      <c r="Q69" s="135"/>
      <c r="R69" s="135"/>
      <c r="S69" s="135"/>
      <c r="T69" s="135"/>
      <c r="U69" s="135"/>
      <c r="V69" s="135"/>
      <c r="X69" s="135"/>
    </row>
    <row r="70" spans="3:24" ht="18.75" customHeight="1">
      <c r="C70" s="135"/>
      <c r="D70" s="135"/>
      <c r="M70" s="135"/>
      <c r="N70" s="135"/>
      <c r="O70" s="135"/>
      <c r="P70" s="135"/>
      <c r="Q70" s="135"/>
      <c r="R70" s="135"/>
      <c r="S70" s="135"/>
      <c r="T70" s="135"/>
      <c r="U70" s="135"/>
      <c r="V70" s="135"/>
      <c r="X70" s="135"/>
    </row>
    <row r="71" spans="3:24" ht="18.75" customHeight="1">
      <c r="C71" s="135"/>
      <c r="D71" s="135"/>
      <c r="M71" s="135"/>
      <c r="N71" s="135"/>
      <c r="O71" s="135"/>
      <c r="P71" s="135"/>
      <c r="Q71" s="135"/>
      <c r="R71" s="135"/>
      <c r="S71" s="135"/>
      <c r="T71" s="135"/>
      <c r="U71" s="135"/>
      <c r="V71" s="135"/>
      <c r="X71" s="135"/>
    </row>
    <row r="72" spans="3:24" ht="18.75" customHeight="1">
      <c r="C72" s="135"/>
      <c r="D72" s="135"/>
      <c r="M72" s="135"/>
      <c r="N72" s="135"/>
      <c r="O72" s="135"/>
      <c r="P72" s="135"/>
      <c r="Q72" s="135"/>
      <c r="R72" s="135"/>
      <c r="S72" s="135"/>
      <c r="T72" s="135"/>
      <c r="U72" s="135"/>
      <c r="V72" s="135"/>
      <c r="X72" s="135"/>
    </row>
    <row r="73" spans="3:24" ht="18.75" customHeight="1">
      <c r="C73" s="135"/>
      <c r="D73" s="135"/>
      <c r="M73" s="135"/>
      <c r="N73" s="135"/>
      <c r="O73" s="135"/>
      <c r="P73" s="135"/>
      <c r="Q73" s="135"/>
      <c r="R73" s="135"/>
      <c r="S73" s="135"/>
      <c r="T73" s="135"/>
      <c r="U73" s="135"/>
      <c r="V73" s="135"/>
      <c r="X73" s="135"/>
    </row>
    <row r="74" spans="3:24" ht="18.75" customHeight="1">
      <c r="C74" s="135"/>
      <c r="D74" s="135"/>
      <c r="M74" s="135"/>
      <c r="N74" s="135"/>
      <c r="O74" s="135"/>
      <c r="P74" s="135"/>
      <c r="Q74" s="135"/>
      <c r="R74" s="135"/>
      <c r="S74" s="135"/>
      <c r="T74" s="135"/>
      <c r="U74" s="135"/>
      <c r="V74" s="135"/>
      <c r="X74" s="135"/>
    </row>
    <row r="75" spans="3:24" ht="18.75" customHeight="1">
      <c r="C75" s="135"/>
      <c r="D75" s="135"/>
      <c r="M75" s="135"/>
      <c r="N75" s="135"/>
      <c r="O75" s="135"/>
      <c r="P75" s="135"/>
      <c r="Q75" s="135"/>
      <c r="R75" s="135"/>
      <c r="S75" s="135"/>
      <c r="T75" s="135"/>
      <c r="U75" s="135"/>
      <c r="V75" s="135"/>
      <c r="X75" s="135"/>
    </row>
    <row r="76" spans="3:24" ht="18.75" customHeight="1">
      <c r="C76" s="135"/>
      <c r="D76" s="135"/>
      <c r="M76" s="135"/>
      <c r="N76" s="135"/>
      <c r="O76" s="135"/>
      <c r="P76" s="135"/>
      <c r="Q76" s="135"/>
      <c r="R76" s="135"/>
      <c r="S76" s="135"/>
      <c r="T76" s="135"/>
      <c r="U76" s="135"/>
      <c r="V76" s="135"/>
      <c r="X76" s="135"/>
    </row>
    <row r="77" spans="3:24" ht="18.75" customHeight="1">
      <c r="C77" s="135"/>
      <c r="D77" s="135"/>
      <c r="M77" s="135"/>
      <c r="N77" s="135"/>
      <c r="O77" s="135"/>
      <c r="P77" s="135"/>
      <c r="Q77" s="135"/>
      <c r="R77" s="135"/>
      <c r="S77" s="135"/>
      <c r="T77" s="135"/>
      <c r="U77" s="135"/>
      <c r="V77" s="135"/>
      <c r="X77" s="135"/>
    </row>
    <row r="78" spans="3:24" ht="18.75" customHeight="1">
      <c r="C78" s="135"/>
      <c r="D78" s="135"/>
      <c r="M78" s="135"/>
      <c r="N78" s="135"/>
      <c r="O78" s="135"/>
      <c r="P78" s="135"/>
      <c r="Q78" s="135"/>
      <c r="R78" s="135"/>
      <c r="S78" s="135"/>
      <c r="T78" s="135"/>
      <c r="U78" s="135"/>
      <c r="V78" s="135"/>
      <c r="X78" s="135"/>
    </row>
    <row r="79" spans="3:24" ht="18.75" customHeight="1">
      <c r="C79" s="135"/>
      <c r="D79" s="135"/>
      <c r="M79" s="135"/>
      <c r="N79" s="135"/>
      <c r="O79" s="135"/>
      <c r="P79" s="135"/>
      <c r="Q79" s="135"/>
      <c r="R79" s="135"/>
      <c r="S79" s="135"/>
      <c r="T79" s="135"/>
      <c r="U79" s="135"/>
      <c r="V79" s="135"/>
      <c r="X79" s="135"/>
    </row>
    <row r="80" spans="3:24" ht="18.75" customHeight="1">
      <c r="C80" s="135"/>
      <c r="D80" s="135"/>
      <c r="M80" s="135"/>
      <c r="N80" s="135"/>
      <c r="O80" s="135"/>
      <c r="P80" s="135"/>
      <c r="Q80" s="135"/>
      <c r="R80" s="135"/>
      <c r="S80" s="135"/>
      <c r="T80" s="135"/>
      <c r="U80" s="135"/>
      <c r="V80" s="135"/>
      <c r="X80" s="135"/>
    </row>
    <row r="81" spans="3:24" ht="18.75" customHeight="1">
      <c r="C81" s="135"/>
      <c r="D81" s="135"/>
      <c r="M81" s="135"/>
      <c r="N81" s="135"/>
      <c r="O81" s="135"/>
      <c r="P81" s="135"/>
      <c r="Q81" s="135"/>
      <c r="R81" s="135"/>
      <c r="S81" s="135"/>
      <c r="T81" s="135"/>
      <c r="U81" s="135"/>
      <c r="V81" s="135"/>
      <c r="X81" s="135"/>
    </row>
    <row r="82" spans="3:24" ht="18.75" customHeight="1">
      <c r="C82" s="135"/>
      <c r="D82" s="135"/>
      <c r="M82" s="135"/>
      <c r="N82" s="135"/>
      <c r="O82" s="135"/>
      <c r="P82" s="135"/>
      <c r="Q82" s="135"/>
      <c r="R82" s="135"/>
      <c r="S82" s="135"/>
      <c r="T82" s="135"/>
      <c r="U82" s="135"/>
      <c r="V82" s="135"/>
      <c r="X82" s="135"/>
    </row>
    <row r="83" spans="3:24" ht="18.75" customHeight="1">
      <c r="C83" s="135"/>
      <c r="D83" s="135"/>
      <c r="M83" s="135"/>
      <c r="N83" s="135"/>
      <c r="O83" s="135"/>
      <c r="P83" s="135"/>
      <c r="Q83" s="135"/>
      <c r="R83" s="135"/>
      <c r="S83" s="135"/>
      <c r="T83" s="135"/>
      <c r="U83" s="135"/>
      <c r="V83" s="135"/>
      <c r="X83" s="135"/>
    </row>
    <row r="84" spans="3:24" ht="18.75" customHeight="1">
      <c r="C84" s="135"/>
      <c r="D84" s="135"/>
      <c r="M84" s="135"/>
      <c r="N84" s="135"/>
      <c r="O84" s="135"/>
      <c r="P84" s="135"/>
      <c r="Q84" s="135"/>
      <c r="R84" s="135"/>
      <c r="S84" s="135"/>
      <c r="T84" s="135"/>
      <c r="U84" s="135"/>
      <c r="V84" s="135"/>
      <c r="X84" s="135"/>
    </row>
    <row r="85" spans="3:24" ht="18.75" customHeight="1">
      <c r="C85" s="135"/>
      <c r="D85" s="135"/>
      <c r="M85" s="135"/>
      <c r="N85" s="135"/>
      <c r="O85" s="135"/>
      <c r="P85" s="135"/>
      <c r="Q85" s="135"/>
      <c r="R85" s="135"/>
      <c r="S85" s="135"/>
      <c r="T85" s="135"/>
      <c r="U85" s="135"/>
      <c r="V85" s="135"/>
      <c r="X85" s="135"/>
    </row>
    <row r="86" spans="3:24" ht="18.75" customHeight="1">
      <c r="C86" s="135"/>
      <c r="D86" s="135"/>
      <c r="M86" s="135"/>
      <c r="N86" s="135"/>
      <c r="O86" s="135"/>
      <c r="P86" s="135"/>
      <c r="Q86" s="135"/>
      <c r="R86" s="135"/>
      <c r="S86" s="135"/>
      <c r="T86" s="135"/>
      <c r="U86" s="135"/>
      <c r="V86" s="135"/>
      <c r="X86" s="135"/>
    </row>
    <row r="87" spans="3:24" ht="18.75" customHeight="1">
      <c r="C87" s="135"/>
      <c r="D87" s="135"/>
      <c r="M87" s="135"/>
      <c r="N87" s="135"/>
      <c r="O87" s="135"/>
      <c r="P87" s="135"/>
      <c r="Q87" s="135"/>
      <c r="R87" s="135"/>
      <c r="S87" s="135"/>
      <c r="T87" s="135"/>
      <c r="U87" s="135"/>
      <c r="V87" s="135"/>
      <c r="X87" s="135"/>
    </row>
    <row r="88" spans="3:24" ht="18.75" customHeight="1">
      <c r="C88" s="135"/>
      <c r="D88" s="135"/>
      <c r="M88" s="135"/>
      <c r="N88" s="135"/>
      <c r="O88" s="135"/>
      <c r="P88" s="135"/>
      <c r="Q88" s="135"/>
      <c r="R88" s="135"/>
      <c r="S88" s="135"/>
      <c r="T88" s="135"/>
      <c r="U88" s="135"/>
      <c r="V88" s="135"/>
      <c r="X88" s="135"/>
    </row>
    <row r="89" spans="3:24" ht="18.75" customHeight="1">
      <c r="C89" s="135"/>
      <c r="D89" s="135"/>
      <c r="M89" s="135"/>
      <c r="N89" s="135"/>
      <c r="O89" s="135"/>
      <c r="P89" s="135"/>
      <c r="Q89" s="135"/>
      <c r="R89" s="135"/>
      <c r="S89" s="135"/>
      <c r="T89" s="135"/>
      <c r="U89" s="135"/>
      <c r="V89" s="135"/>
      <c r="X89" s="135"/>
    </row>
    <row r="90" spans="3:24" ht="18.75" customHeight="1">
      <c r="C90" s="135"/>
      <c r="D90" s="135"/>
      <c r="M90" s="135"/>
      <c r="N90" s="135"/>
      <c r="O90" s="135"/>
      <c r="P90" s="135"/>
      <c r="Q90" s="135"/>
      <c r="R90" s="135"/>
      <c r="S90" s="135"/>
      <c r="T90" s="135"/>
      <c r="U90" s="135"/>
      <c r="V90" s="135"/>
      <c r="X90" s="135"/>
    </row>
    <row r="91" spans="3:24" ht="18.75" customHeight="1">
      <c r="C91" s="135"/>
      <c r="D91" s="135"/>
      <c r="M91" s="135"/>
      <c r="N91" s="135"/>
      <c r="O91" s="135"/>
      <c r="P91" s="135"/>
      <c r="Q91" s="135"/>
      <c r="R91" s="135"/>
      <c r="S91" s="135"/>
      <c r="T91" s="135"/>
      <c r="U91" s="135"/>
      <c r="V91" s="135"/>
      <c r="X91" s="135"/>
    </row>
    <row r="92" spans="3:24" ht="18.75" customHeight="1">
      <c r="C92" s="135"/>
      <c r="D92" s="135"/>
      <c r="M92" s="135"/>
      <c r="N92" s="135"/>
      <c r="O92" s="135"/>
      <c r="P92" s="135"/>
      <c r="Q92" s="135"/>
      <c r="R92" s="135"/>
      <c r="S92" s="135"/>
      <c r="T92" s="135"/>
      <c r="U92" s="135"/>
      <c r="V92" s="135"/>
      <c r="X92" s="135"/>
    </row>
    <row r="93" spans="3:24" ht="18.75" customHeight="1">
      <c r="C93" s="135"/>
      <c r="D93" s="135"/>
      <c r="M93" s="135"/>
      <c r="N93" s="135"/>
      <c r="O93" s="135"/>
      <c r="P93" s="135"/>
      <c r="Q93" s="135"/>
      <c r="R93" s="135"/>
      <c r="S93" s="135"/>
      <c r="T93" s="135"/>
      <c r="U93" s="135"/>
      <c r="V93" s="135"/>
      <c r="X93" s="135"/>
    </row>
    <row r="94" spans="3:24" ht="18.75" customHeight="1">
      <c r="C94" s="135"/>
      <c r="D94" s="135"/>
      <c r="M94" s="135"/>
      <c r="N94" s="135"/>
      <c r="O94" s="135"/>
      <c r="P94" s="135"/>
      <c r="Q94" s="135"/>
      <c r="R94" s="135"/>
      <c r="S94" s="135"/>
      <c r="T94" s="135"/>
      <c r="U94" s="135"/>
      <c r="V94" s="135"/>
      <c r="X94" s="135"/>
    </row>
    <row r="95" spans="3:24" ht="18.75" customHeight="1">
      <c r="C95" s="135"/>
      <c r="D95" s="135"/>
      <c r="M95" s="135"/>
      <c r="N95" s="135"/>
      <c r="O95" s="135"/>
      <c r="P95" s="135"/>
      <c r="Q95" s="135"/>
      <c r="R95" s="135"/>
      <c r="S95" s="135"/>
      <c r="T95" s="135"/>
      <c r="U95" s="135"/>
      <c r="V95" s="135"/>
      <c r="X95" s="135"/>
    </row>
    <row r="96" spans="3:24" ht="18.75" customHeight="1">
      <c r="C96" s="135"/>
      <c r="D96" s="135"/>
      <c r="M96" s="135"/>
      <c r="N96" s="135"/>
      <c r="O96" s="135"/>
      <c r="P96" s="135"/>
      <c r="Q96" s="135"/>
      <c r="R96" s="135"/>
      <c r="S96" s="135"/>
      <c r="T96" s="135"/>
      <c r="U96" s="135"/>
      <c r="V96" s="135"/>
      <c r="X96" s="135"/>
    </row>
    <row r="97" spans="3:24" ht="18.75" customHeight="1">
      <c r="C97" s="135"/>
      <c r="D97" s="135"/>
      <c r="M97" s="135"/>
      <c r="N97" s="135"/>
      <c r="O97" s="135"/>
      <c r="P97" s="135"/>
      <c r="Q97" s="135"/>
      <c r="R97" s="135"/>
      <c r="S97" s="135"/>
      <c r="T97" s="135"/>
      <c r="U97" s="135"/>
      <c r="V97" s="135"/>
      <c r="X97" s="135"/>
    </row>
    <row r="98" spans="3:24" ht="18.75" customHeight="1">
      <c r="C98" s="135"/>
      <c r="D98" s="135"/>
      <c r="M98" s="135"/>
      <c r="N98" s="135"/>
      <c r="O98" s="135"/>
      <c r="P98" s="135"/>
      <c r="Q98" s="135"/>
      <c r="R98" s="135"/>
      <c r="S98" s="135"/>
      <c r="T98" s="135"/>
      <c r="U98" s="135"/>
      <c r="V98" s="135"/>
      <c r="X98" s="135"/>
    </row>
    <row r="99" spans="3:24" ht="18.75" customHeight="1">
      <c r="C99" s="135"/>
      <c r="D99" s="135"/>
      <c r="M99" s="135"/>
      <c r="N99" s="135"/>
      <c r="O99" s="135"/>
      <c r="P99" s="135"/>
      <c r="Q99" s="135"/>
      <c r="R99" s="135"/>
      <c r="S99" s="135"/>
      <c r="T99" s="135"/>
      <c r="U99" s="135"/>
      <c r="V99" s="135"/>
      <c r="X99" s="135"/>
    </row>
    <row r="100" spans="3:24" ht="18.75" customHeight="1">
      <c r="C100" s="135"/>
      <c r="D100" s="135"/>
      <c r="M100" s="135"/>
      <c r="N100" s="135"/>
      <c r="O100" s="135"/>
      <c r="P100" s="135"/>
      <c r="Q100" s="135"/>
      <c r="R100" s="135"/>
      <c r="S100" s="135"/>
      <c r="T100" s="135"/>
      <c r="U100" s="135"/>
      <c r="V100" s="135"/>
      <c r="X100" s="135"/>
    </row>
    <row r="101" spans="3:24" ht="18.75" customHeight="1">
      <c r="C101" s="135"/>
      <c r="D101" s="135"/>
      <c r="M101" s="135"/>
      <c r="N101" s="135"/>
      <c r="O101" s="135"/>
      <c r="P101" s="135"/>
      <c r="Q101" s="135"/>
      <c r="R101" s="135"/>
      <c r="S101" s="135"/>
      <c r="T101" s="135"/>
      <c r="U101" s="135"/>
      <c r="V101" s="135"/>
      <c r="X101" s="135"/>
    </row>
    <row r="102" spans="3:24" ht="18.75" customHeight="1">
      <c r="C102" s="135"/>
      <c r="D102" s="135"/>
      <c r="M102" s="135"/>
      <c r="N102" s="135"/>
      <c r="O102" s="135"/>
      <c r="P102" s="135"/>
      <c r="Q102" s="135"/>
      <c r="R102" s="135"/>
      <c r="S102" s="135"/>
      <c r="T102" s="135"/>
      <c r="U102" s="135"/>
      <c r="V102" s="135"/>
      <c r="X102" s="135"/>
    </row>
    <row r="103" spans="3:24" ht="18.75" customHeight="1">
      <c r="C103" s="135"/>
      <c r="D103" s="135"/>
      <c r="M103" s="135"/>
      <c r="N103" s="135"/>
      <c r="O103" s="135"/>
      <c r="P103" s="135"/>
      <c r="Q103" s="135"/>
      <c r="R103" s="135"/>
      <c r="S103" s="135"/>
      <c r="T103" s="135"/>
      <c r="U103" s="135"/>
      <c r="V103" s="135"/>
      <c r="X103" s="135"/>
    </row>
    <row r="104" spans="3:24" ht="18.75" customHeight="1">
      <c r="C104" s="135"/>
      <c r="D104" s="135"/>
      <c r="M104" s="135"/>
      <c r="N104" s="135"/>
      <c r="O104" s="135"/>
      <c r="P104" s="135"/>
      <c r="Q104" s="135"/>
      <c r="R104" s="135"/>
      <c r="S104" s="135"/>
      <c r="T104" s="135"/>
      <c r="U104" s="135"/>
      <c r="V104" s="135"/>
      <c r="X104" s="135"/>
    </row>
    <row r="105" spans="3:24" ht="18.75" customHeight="1">
      <c r="C105" s="135"/>
      <c r="D105" s="135"/>
      <c r="M105" s="135"/>
      <c r="N105" s="135"/>
      <c r="O105" s="135"/>
      <c r="P105" s="135"/>
      <c r="Q105" s="135"/>
      <c r="R105" s="135"/>
      <c r="S105" s="135"/>
      <c r="T105" s="135"/>
      <c r="U105" s="135"/>
      <c r="V105" s="135"/>
      <c r="X105" s="135"/>
    </row>
    <row r="106" spans="3:24" ht="18.75" customHeight="1">
      <c r="C106" s="135"/>
      <c r="D106" s="135"/>
      <c r="M106" s="135"/>
      <c r="N106" s="135"/>
      <c r="O106" s="135"/>
      <c r="P106" s="135"/>
      <c r="Q106" s="135"/>
      <c r="R106" s="135"/>
      <c r="S106" s="135"/>
      <c r="T106" s="135"/>
      <c r="U106" s="135"/>
      <c r="V106" s="135"/>
      <c r="X106" s="135"/>
    </row>
    <row r="107" spans="3:24" ht="18.75" customHeight="1">
      <c r="C107" s="135"/>
      <c r="D107" s="135"/>
      <c r="M107" s="135"/>
      <c r="N107" s="135"/>
      <c r="O107" s="135"/>
      <c r="P107" s="135"/>
      <c r="Q107" s="135"/>
      <c r="R107" s="135"/>
      <c r="S107" s="135"/>
      <c r="T107" s="135"/>
      <c r="U107" s="135"/>
      <c r="V107" s="135"/>
      <c r="X107" s="135"/>
    </row>
    <row r="108" spans="3:24" ht="18.75" customHeight="1">
      <c r="C108" s="135"/>
      <c r="D108" s="135"/>
      <c r="M108" s="135"/>
      <c r="N108" s="135"/>
      <c r="O108" s="135"/>
      <c r="P108" s="135"/>
      <c r="Q108" s="135"/>
      <c r="R108" s="135"/>
      <c r="S108" s="135"/>
      <c r="T108" s="135"/>
      <c r="U108" s="135"/>
      <c r="V108" s="135"/>
      <c r="X108" s="135"/>
    </row>
    <row r="109" spans="3:24" ht="18.75" customHeight="1">
      <c r="C109" s="135"/>
      <c r="D109" s="135"/>
      <c r="M109" s="135"/>
      <c r="N109" s="135"/>
      <c r="O109" s="135"/>
      <c r="P109" s="135"/>
      <c r="Q109" s="135"/>
      <c r="R109" s="135"/>
      <c r="S109" s="135"/>
      <c r="T109" s="135"/>
      <c r="U109" s="135"/>
      <c r="V109" s="135"/>
      <c r="X109" s="135"/>
    </row>
    <row r="110" spans="3:24" ht="18.75" customHeight="1">
      <c r="C110" s="135"/>
      <c r="D110" s="135"/>
      <c r="M110" s="135"/>
      <c r="N110" s="135"/>
      <c r="O110" s="135"/>
      <c r="P110" s="135"/>
      <c r="Q110" s="135"/>
      <c r="R110" s="135"/>
      <c r="S110" s="135"/>
      <c r="T110" s="135"/>
      <c r="U110" s="135"/>
      <c r="V110" s="135"/>
      <c r="X110" s="135"/>
    </row>
    <row r="111" spans="3:24" ht="18.75" customHeight="1">
      <c r="C111" s="135"/>
      <c r="D111" s="135"/>
      <c r="M111" s="135"/>
      <c r="N111" s="135"/>
      <c r="O111" s="135"/>
      <c r="P111" s="135"/>
      <c r="Q111" s="135"/>
      <c r="R111" s="135"/>
      <c r="S111" s="135"/>
      <c r="T111" s="135"/>
      <c r="U111" s="135"/>
      <c r="V111" s="135"/>
      <c r="X111" s="135"/>
    </row>
    <row r="112" spans="3:24" ht="18.75" customHeight="1">
      <c r="C112" s="135"/>
      <c r="D112" s="135"/>
      <c r="M112" s="135"/>
      <c r="N112" s="135"/>
      <c r="O112" s="135"/>
      <c r="P112" s="135"/>
      <c r="Q112" s="135"/>
      <c r="R112" s="135"/>
      <c r="S112" s="135"/>
      <c r="T112" s="135"/>
      <c r="U112" s="135"/>
      <c r="V112" s="135"/>
      <c r="X112" s="135"/>
    </row>
    <row r="113" spans="3:24" ht="18.75" customHeight="1">
      <c r="C113" s="135"/>
      <c r="D113" s="135"/>
      <c r="M113" s="135"/>
      <c r="N113" s="135"/>
      <c r="O113" s="135"/>
      <c r="P113" s="135"/>
      <c r="Q113" s="135"/>
      <c r="R113" s="135"/>
      <c r="S113" s="135"/>
      <c r="T113" s="135"/>
      <c r="U113" s="135"/>
      <c r="V113" s="135"/>
      <c r="X113" s="135"/>
    </row>
    <row r="114" spans="3:24" ht="18.75" customHeight="1">
      <c r="C114" s="135"/>
      <c r="D114" s="135"/>
      <c r="M114" s="135"/>
      <c r="N114" s="135"/>
      <c r="O114" s="135"/>
      <c r="P114" s="135"/>
      <c r="Q114" s="135"/>
      <c r="R114" s="135"/>
      <c r="S114" s="135"/>
      <c r="T114" s="135"/>
      <c r="U114" s="135"/>
      <c r="V114" s="135"/>
      <c r="X114" s="135"/>
    </row>
    <row r="115" spans="3:24" ht="18.75" customHeight="1">
      <c r="C115" s="135"/>
      <c r="D115" s="135"/>
      <c r="M115" s="135"/>
      <c r="N115" s="135"/>
      <c r="O115" s="135"/>
      <c r="P115" s="135"/>
      <c r="Q115" s="135"/>
      <c r="R115" s="135"/>
      <c r="S115" s="135"/>
      <c r="T115" s="135"/>
      <c r="U115" s="135"/>
      <c r="V115" s="135"/>
      <c r="X115" s="135"/>
    </row>
    <row r="116" spans="3:24" ht="18.75" customHeight="1">
      <c r="C116" s="135"/>
      <c r="D116" s="135"/>
      <c r="M116" s="135"/>
      <c r="N116" s="135"/>
      <c r="O116" s="135"/>
      <c r="P116" s="135"/>
      <c r="Q116" s="135"/>
      <c r="R116" s="135"/>
      <c r="S116" s="135"/>
      <c r="T116" s="135"/>
      <c r="U116" s="135"/>
      <c r="V116" s="135"/>
      <c r="X116" s="135"/>
    </row>
    <row r="117" spans="3:24" ht="18.75" customHeight="1">
      <c r="C117" s="135"/>
      <c r="D117" s="135"/>
      <c r="M117" s="135"/>
      <c r="N117" s="135"/>
      <c r="O117" s="135"/>
      <c r="P117" s="135"/>
      <c r="Q117" s="135"/>
      <c r="R117" s="135"/>
      <c r="S117" s="135"/>
      <c r="T117" s="135"/>
      <c r="U117" s="135"/>
      <c r="V117" s="135"/>
      <c r="X117" s="135"/>
    </row>
    <row r="118" spans="3:24" ht="18.75" customHeight="1">
      <c r="C118" s="135"/>
      <c r="D118" s="135"/>
      <c r="M118" s="135"/>
      <c r="N118" s="135"/>
      <c r="O118" s="135"/>
      <c r="P118" s="135"/>
      <c r="Q118" s="135"/>
      <c r="R118" s="135"/>
      <c r="S118" s="135"/>
      <c r="T118" s="135"/>
      <c r="U118" s="135"/>
      <c r="V118" s="135"/>
      <c r="X118" s="135"/>
    </row>
    <row r="119" spans="3:24" ht="18.75" customHeight="1">
      <c r="C119" s="135"/>
      <c r="D119" s="135"/>
      <c r="M119" s="135"/>
      <c r="N119" s="135"/>
      <c r="O119" s="135"/>
      <c r="P119" s="135"/>
      <c r="Q119" s="135"/>
      <c r="R119" s="135"/>
      <c r="S119" s="135"/>
      <c r="T119" s="135"/>
      <c r="U119" s="135"/>
      <c r="V119" s="135"/>
      <c r="X119" s="135"/>
    </row>
    <row r="120" spans="3:24" ht="18.75" customHeight="1">
      <c r="C120" s="135"/>
      <c r="D120" s="135"/>
      <c r="M120" s="135"/>
      <c r="N120" s="135"/>
      <c r="O120" s="135"/>
      <c r="P120" s="135"/>
      <c r="Q120" s="135"/>
      <c r="R120" s="135"/>
      <c r="S120" s="135"/>
      <c r="T120" s="135"/>
      <c r="U120" s="135"/>
      <c r="V120" s="135"/>
      <c r="X120" s="135"/>
    </row>
    <row r="121" spans="3:24" ht="18.75" customHeight="1">
      <c r="C121" s="135"/>
      <c r="D121" s="135"/>
      <c r="M121" s="135"/>
      <c r="N121" s="135"/>
      <c r="O121" s="135"/>
      <c r="P121" s="135"/>
      <c r="Q121" s="135"/>
      <c r="R121" s="135"/>
      <c r="S121" s="135"/>
      <c r="T121" s="135"/>
      <c r="U121" s="135"/>
      <c r="V121" s="135"/>
      <c r="X121" s="135"/>
    </row>
    <row r="122" spans="3:24" ht="18.75" customHeight="1">
      <c r="C122" s="135"/>
      <c r="D122" s="135"/>
      <c r="M122" s="135"/>
      <c r="N122" s="135"/>
      <c r="O122" s="135"/>
      <c r="P122" s="135"/>
      <c r="Q122" s="135"/>
      <c r="R122" s="135"/>
      <c r="S122" s="135"/>
      <c r="T122" s="135"/>
      <c r="U122" s="135"/>
      <c r="V122" s="135"/>
      <c r="X122" s="135"/>
    </row>
    <row r="123" spans="3:24" ht="18.75" customHeight="1">
      <c r="C123" s="135"/>
      <c r="D123" s="135"/>
      <c r="M123" s="135"/>
      <c r="N123" s="135"/>
      <c r="O123" s="135"/>
      <c r="P123" s="135"/>
      <c r="Q123" s="135"/>
      <c r="R123" s="135"/>
      <c r="S123" s="135"/>
      <c r="T123" s="135"/>
      <c r="U123" s="135"/>
      <c r="V123" s="135"/>
      <c r="X123" s="135"/>
    </row>
    <row r="124" spans="3:24" ht="18.75" customHeight="1">
      <c r="C124" s="135"/>
      <c r="D124" s="135"/>
      <c r="M124" s="135"/>
      <c r="N124" s="135"/>
      <c r="O124" s="135"/>
      <c r="P124" s="135"/>
      <c r="Q124" s="135"/>
      <c r="R124" s="135"/>
      <c r="S124" s="135"/>
      <c r="T124" s="135"/>
      <c r="U124" s="135"/>
      <c r="V124" s="135"/>
      <c r="X124" s="135"/>
    </row>
    <row r="125" spans="3:24" ht="18.75" customHeight="1">
      <c r="C125" s="135"/>
      <c r="D125" s="135"/>
      <c r="M125" s="135"/>
      <c r="N125" s="135"/>
      <c r="O125" s="135"/>
      <c r="P125" s="135"/>
      <c r="Q125" s="135"/>
      <c r="R125" s="135"/>
      <c r="S125" s="135"/>
      <c r="T125" s="135"/>
      <c r="U125" s="135"/>
      <c r="V125" s="135"/>
      <c r="X125" s="135"/>
    </row>
    <row r="126" spans="3:24" ht="18.75" customHeight="1">
      <c r="C126" s="135"/>
      <c r="D126" s="135"/>
      <c r="M126" s="135"/>
      <c r="N126" s="135"/>
      <c r="O126" s="135"/>
      <c r="P126" s="135"/>
      <c r="Q126" s="135"/>
      <c r="R126" s="135"/>
      <c r="S126" s="135"/>
      <c r="T126" s="135"/>
      <c r="U126" s="135"/>
      <c r="V126" s="135"/>
      <c r="X126" s="135"/>
    </row>
    <row r="127" spans="3:24" ht="18.75" customHeight="1">
      <c r="C127" s="135"/>
      <c r="D127" s="135"/>
      <c r="M127" s="135"/>
      <c r="N127" s="135"/>
      <c r="O127" s="135"/>
      <c r="P127" s="135"/>
      <c r="Q127" s="135"/>
      <c r="R127" s="135"/>
      <c r="S127" s="135"/>
      <c r="T127" s="135"/>
      <c r="U127" s="135"/>
      <c r="V127" s="135"/>
      <c r="X127" s="135"/>
    </row>
    <row r="128" spans="3:24" ht="18.75" customHeight="1">
      <c r="C128" s="135"/>
      <c r="D128" s="135"/>
      <c r="M128" s="135"/>
      <c r="N128" s="135"/>
      <c r="O128" s="135"/>
      <c r="P128" s="135"/>
      <c r="Q128" s="135"/>
      <c r="R128" s="135"/>
      <c r="S128" s="135"/>
      <c r="T128" s="135"/>
      <c r="U128" s="135"/>
      <c r="V128" s="135"/>
      <c r="X128" s="135"/>
    </row>
    <row r="129" spans="3:24" ht="18.75" customHeight="1">
      <c r="C129" s="135"/>
      <c r="D129" s="135"/>
      <c r="M129" s="135"/>
      <c r="N129" s="135"/>
      <c r="O129" s="135"/>
      <c r="P129" s="135"/>
      <c r="Q129" s="135"/>
      <c r="R129" s="135"/>
      <c r="S129" s="135"/>
      <c r="T129" s="135"/>
      <c r="U129" s="135"/>
      <c r="V129" s="135"/>
      <c r="X129" s="135"/>
    </row>
    <row r="130" spans="3:24" ht="18.75" customHeight="1">
      <c r="C130" s="135"/>
      <c r="D130" s="135"/>
      <c r="M130" s="135"/>
      <c r="N130" s="135"/>
      <c r="O130" s="135"/>
      <c r="P130" s="135"/>
      <c r="Q130" s="135"/>
      <c r="R130" s="135"/>
      <c r="S130" s="135"/>
      <c r="T130" s="135"/>
      <c r="U130" s="135"/>
      <c r="V130" s="135"/>
      <c r="X130" s="135"/>
    </row>
    <row r="131" spans="3:24" ht="18.75" customHeight="1">
      <c r="C131" s="135"/>
      <c r="D131" s="135"/>
      <c r="M131" s="135"/>
      <c r="N131" s="135"/>
      <c r="O131" s="135"/>
      <c r="P131" s="135"/>
      <c r="Q131" s="135"/>
      <c r="R131" s="135"/>
      <c r="S131" s="135"/>
      <c r="T131" s="135"/>
      <c r="U131" s="135"/>
      <c r="V131" s="135"/>
      <c r="X131" s="135"/>
    </row>
    <row r="132" spans="3:24" ht="18.75" customHeight="1">
      <c r="C132" s="135"/>
      <c r="D132" s="135"/>
      <c r="M132" s="135"/>
      <c r="N132" s="135"/>
      <c r="O132" s="135"/>
      <c r="P132" s="135"/>
      <c r="Q132" s="135"/>
      <c r="R132" s="135"/>
      <c r="S132" s="135"/>
      <c r="T132" s="135"/>
      <c r="U132" s="135"/>
      <c r="V132" s="135"/>
      <c r="X132" s="135"/>
    </row>
    <row r="133" spans="3:24" ht="18.75" customHeight="1">
      <c r="C133" s="135"/>
      <c r="D133" s="135"/>
      <c r="M133" s="135"/>
      <c r="N133" s="135"/>
      <c r="O133" s="135"/>
      <c r="P133" s="135"/>
      <c r="Q133" s="135"/>
      <c r="R133" s="135"/>
      <c r="S133" s="135"/>
      <c r="T133" s="135"/>
      <c r="U133" s="135"/>
      <c r="V133" s="135"/>
      <c r="X133" s="135"/>
    </row>
    <row r="134" spans="3:24" ht="18.75" customHeight="1">
      <c r="C134" s="135"/>
      <c r="D134" s="135"/>
      <c r="M134" s="135"/>
      <c r="N134" s="135"/>
      <c r="O134" s="135"/>
      <c r="P134" s="135"/>
      <c r="Q134" s="135"/>
      <c r="R134" s="135"/>
      <c r="S134" s="135"/>
      <c r="T134" s="135"/>
      <c r="U134" s="135"/>
      <c r="V134" s="135"/>
      <c r="X134" s="135"/>
    </row>
    <row r="135" spans="3:24" ht="18.75" customHeight="1">
      <c r="C135" s="135"/>
      <c r="D135" s="135"/>
      <c r="M135" s="135"/>
      <c r="N135" s="135"/>
      <c r="O135" s="135"/>
      <c r="P135" s="135"/>
      <c r="Q135" s="135"/>
      <c r="R135" s="135"/>
      <c r="S135" s="135"/>
      <c r="T135" s="135"/>
      <c r="U135" s="135"/>
      <c r="V135" s="135"/>
      <c r="X135" s="135"/>
    </row>
    <row r="136" spans="3:24" ht="18.75" customHeight="1">
      <c r="C136" s="135"/>
      <c r="D136" s="135"/>
      <c r="M136" s="135"/>
      <c r="N136" s="135"/>
      <c r="O136" s="135"/>
      <c r="P136" s="135"/>
      <c r="Q136" s="135"/>
      <c r="R136" s="135"/>
      <c r="S136" s="135"/>
      <c r="T136" s="135"/>
      <c r="U136" s="135"/>
      <c r="V136" s="135"/>
      <c r="X136" s="135"/>
    </row>
    <row r="137" spans="3:24" ht="18.75" customHeight="1">
      <c r="C137" s="135"/>
      <c r="D137" s="135"/>
      <c r="M137" s="135"/>
      <c r="N137" s="135"/>
      <c r="O137" s="135"/>
      <c r="P137" s="135"/>
      <c r="Q137" s="135"/>
      <c r="R137" s="135"/>
      <c r="S137" s="135"/>
      <c r="T137" s="135"/>
      <c r="U137" s="135"/>
      <c r="V137" s="135"/>
      <c r="X137" s="135"/>
    </row>
    <row r="138" spans="3:24" ht="18.75" customHeight="1">
      <c r="C138" s="135"/>
      <c r="D138" s="135"/>
      <c r="M138" s="135"/>
      <c r="N138" s="135"/>
      <c r="O138" s="135"/>
      <c r="P138" s="135"/>
      <c r="Q138" s="135"/>
      <c r="R138" s="135"/>
      <c r="S138" s="135"/>
      <c r="T138" s="135"/>
      <c r="U138" s="135"/>
      <c r="V138" s="135"/>
      <c r="X138" s="135"/>
    </row>
    <row r="139" spans="3:24" ht="18.75" customHeight="1">
      <c r="C139" s="135"/>
      <c r="D139" s="135"/>
      <c r="M139" s="135"/>
      <c r="N139" s="135"/>
      <c r="O139" s="135"/>
      <c r="P139" s="135"/>
      <c r="Q139" s="135"/>
      <c r="R139" s="135"/>
      <c r="S139" s="135"/>
      <c r="T139" s="135"/>
      <c r="U139" s="135"/>
      <c r="V139" s="135"/>
      <c r="X139" s="135"/>
    </row>
    <row r="140" spans="3:24" ht="18.75" customHeight="1">
      <c r="C140" s="135"/>
      <c r="D140" s="135"/>
      <c r="M140" s="135"/>
      <c r="N140" s="135"/>
      <c r="O140" s="135"/>
      <c r="P140" s="135"/>
      <c r="Q140" s="135"/>
      <c r="R140" s="135"/>
      <c r="S140" s="135"/>
      <c r="T140" s="135"/>
      <c r="U140" s="135"/>
      <c r="V140" s="135"/>
      <c r="X140" s="135"/>
    </row>
    <row r="141" spans="3:24" ht="18.75" customHeight="1">
      <c r="C141" s="135"/>
      <c r="D141" s="135"/>
      <c r="M141" s="135"/>
      <c r="N141" s="135"/>
      <c r="O141" s="135"/>
      <c r="P141" s="135"/>
      <c r="Q141" s="135"/>
      <c r="R141" s="135"/>
      <c r="S141" s="135"/>
      <c r="T141" s="135"/>
      <c r="U141" s="135"/>
      <c r="V141" s="135"/>
      <c r="X141" s="135"/>
    </row>
    <row r="142" spans="3:24" ht="18.75" customHeight="1">
      <c r="C142" s="135"/>
      <c r="D142" s="135"/>
      <c r="M142" s="135"/>
      <c r="N142" s="135"/>
      <c r="O142" s="135"/>
      <c r="P142" s="135"/>
      <c r="Q142" s="135"/>
      <c r="R142" s="135"/>
      <c r="S142" s="135"/>
      <c r="T142" s="135"/>
      <c r="U142" s="135"/>
      <c r="V142" s="135"/>
      <c r="X142" s="135"/>
    </row>
    <row r="143" spans="3:24" ht="18.75" customHeight="1">
      <c r="C143" s="135"/>
      <c r="D143" s="135"/>
      <c r="M143" s="135"/>
      <c r="N143" s="135"/>
      <c r="O143" s="135"/>
      <c r="P143" s="135"/>
      <c r="Q143" s="135"/>
      <c r="R143" s="135"/>
      <c r="S143" s="135"/>
      <c r="T143" s="135"/>
      <c r="U143" s="135"/>
      <c r="V143" s="135"/>
      <c r="X143" s="135"/>
    </row>
    <row r="144" spans="3:24" ht="18.75" customHeight="1">
      <c r="C144" s="135"/>
      <c r="D144" s="135"/>
      <c r="M144" s="135"/>
      <c r="N144" s="135"/>
      <c r="O144" s="135"/>
      <c r="P144" s="135"/>
      <c r="Q144" s="135"/>
      <c r="R144" s="135"/>
      <c r="S144" s="135"/>
      <c r="T144" s="135"/>
      <c r="U144" s="135"/>
      <c r="V144" s="135"/>
      <c r="X144" s="135"/>
    </row>
    <row r="145" spans="3:24" ht="18.75" customHeight="1">
      <c r="C145" s="135"/>
      <c r="D145" s="135"/>
      <c r="M145" s="135"/>
      <c r="N145" s="135"/>
      <c r="O145" s="135"/>
      <c r="P145" s="135"/>
      <c r="Q145" s="135"/>
      <c r="R145" s="135"/>
      <c r="S145" s="135"/>
      <c r="T145" s="135"/>
      <c r="U145" s="135"/>
      <c r="V145" s="135"/>
      <c r="X145" s="135"/>
    </row>
    <row r="146" spans="3:24" ht="18.75" customHeight="1">
      <c r="C146" s="135"/>
      <c r="D146" s="135"/>
      <c r="M146" s="135"/>
      <c r="N146" s="135"/>
      <c r="O146" s="135"/>
      <c r="P146" s="135"/>
      <c r="Q146" s="135"/>
      <c r="R146" s="135"/>
      <c r="S146" s="135"/>
      <c r="T146" s="135"/>
      <c r="U146" s="135"/>
      <c r="V146" s="135"/>
      <c r="X146" s="135"/>
    </row>
    <row r="147" spans="3:24" ht="18.75" customHeight="1">
      <c r="C147" s="135"/>
      <c r="D147" s="135"/>
      <c r="M147" s="135"/>
      <c r="N147" s="135"/>
      <c r="O147" s="135"/>
      <c r="P147" s="135"/>
      <c r="Q147" s="135"/>
      <c r="R147" s="135"/>
      <c r="S147" s="135"/>
      <c r="T147" s="135"/>
      <c r="U147" s="135"/>
      <c r="V147" s="135"/>
      <c r="X147" s="135"/>
    </row>
    <row r="148" spans="3:24" ht="18.75" customHeight="1">
      <c r="C148" s="135"/>
      <c r="D148" s="135"/>
      <c r="M148" s="135"/>
      <c r="N148" s="135"/>
      <c r="O148" s="135"/>
      <c r="P148" s="135"/>
      <c r="Q148" s="135"/>
      <c r="R148" s="135"/>
      <c r="S148" s="135"/>
      <c r="T148" s="135"/>
      <c r="U148" s="135"/>
      <c r="V148" s="135"/>
      <c r="X148" s="135"/>
    </row>
    <row r="149" spans="3:24" ht="18.75" customHeight="1">
      <c r="C149" s="135"/>
      <c r="D149" s="135"/>
      <c r="M149" s="135"/>
      <c r="N149" s="135"/>
      <c r="O149" s="135"/>
      <c r="P149" s="135"/>
      <c r="Q149" s="135"/>
      <c r="R149" s="135"/>
      <c r="S149" s="135"/>
      <c r="T149" s="135"/>
      <c r="U149" s="135"/>
      <c r="V149" s="135"/>
      <c r="X149" s="135"/>
    </row>
    <row r="150" spans="3:24" ht="18.75" customHeight="1">
      <c r="C150" s="135"/>
      <c r="D150" s="135"/>
      <c r="M150" s="135"/>
      <c r="N150" s="135"/>
      <c r="O150" s="135"/>
      <c r="P150" s="135"/>
      <c r="Q150" s="135"/>
      <c r="R150" s="135"/>
      <c r="S150" s="135"/>
      <c r="T150" s="135"/>
      <c r="U150" s="135"/>
      <c r="V150" s="135"/>
      <c r="X150" s="135"/>
    </row>
    <row r="151" spans="3:24" ht="18.75" customHeight="1">
      <c r="C151" s="135"/>
      <c r="D151" s="135"/>
      <c r="M151" s="135"/>
      <c r="N151" s="135"/>
      <c r="O151" s="135"/>
      <c r="P151" s="135"/>
      <c r="Q151" s="135"/>
      <c r="R151" s="135"/>
      <c r="S151" s="135"/>
      <c r="T151" s="135"/>
      <c r="U151" s="135"/>
      <c r="V151" s="135"/>
      <c r="X151" s="135"/>
    </row>
    <row r="152" spans="3:24" ht="18.75" customHeight="1">
      <c r="C152" s="135"/>
      <c r="D152" s="135"/>
      <c r="M152" s="135"/>
      <c r="N152" s="135"/>
      <c r="O152" s="135"/>
      <c r="P152" s="135"/>
      <c r="Q152" s="135"/>
      <c r="R152" s="135"/>
      <c r="S152" s="135"/>
      <c r="T152" s="135"/>
      <c r="U152" s="135"/>
      <c r="V152" s="135"/>
      <c r="X152" s="135"/>
    </row>
    <row r="153" spans="3:24" ht="18.75" customHeight="1">
      <c r="C153" s="135"/>
      <c r="D153" s="135"/>
      <c r="M153" s="135"/>
      <c r="N153" s="135"/>
      <c r="O153" s="135"/>
      <c r="P153" s="135"/>
      <c r="Q153" s="135"/>
      <c r="R153" s="135"/>
      <c r="S153" s="135"/>
      <c r="T153" s="135"/>
      <c r="U153" s="135"/>
      <c r="V153" s="135"/>
      <c r="X153" s="135"/>
    </row>
    <row r="154" spans="3:24" ht="18.75" customHeight="1">
      <c r="C154" s="135"/>
      <c r="D154" s="135"/>
      <c r="M154" s="135"/>
      <c r="N154" s="135"/>
      <c r="O154" s="135"/>
      <c r="P154" s="135"/>
      <c r="Q154" s="135"/>
      <c r="R154" s="135"/>
      <c r="S154" s="135"/>
      <c r="T154" s="135"/>
      <c r="U154" s="135"/>
      <c r="V154" s="135"/>
      <c r="X154" s="135"/>
    </row>
    <row r="155" spans="3:24" ht="18.75" customHeight="1">
      <c r="C155" s="135"/>
      <c r="D155" s="135"/>
      <c r="M155" s="135"/>
      <c r="N155" s="135"/>
      <c r="O155" s="135"/>
      <c r="P155" s="135"/>
      <c r="Q155" s="135"/>
      <c r="R155" s="135"/>
      <c r="S155" s="135"/>
      <c r="T155" s="135"/>
      <c r="U155" s="135"/>
      <c r="V155" s="135"/>
      <c r="X155" s="135"/>
    </row>
    <row r="156" spans="3:24" ht="18.75" customHeight="1">
      <c r="C156" s="135"/>
      <c r="D156" s="135"/>
      <c r="M156" s="135"/>
      <c r="N156" s="135"/>
      <c r="O156" s="135"/>
      <c r="P156" s="135"/>
      <c r="Q156" s="135"/>
      <c r="R156" s="135"/>
      <c r="S156" s="135"/>
      <c r="T156" s="135"/>
      <c r="U156" s="135"/>
      <c r="V156" s="135"/>
      <c r="X156" s="135"/>
    </row>
    <row r="157" spans="3:24" ht="18.75" customHeight="1">
      <c r="C157" s="135"/>
      <c r="D157" s="135"/>
      <c r="M157" s="135"/>
      <c r="N157" s="135"/>
      <c r="O157" s="135"/>
      <c r="P157" s="135"/>
      <c r="Q157" s="135"/>
      <c r="R157" s="135"/>
      <c r="S157" s="135"/>
      <c r="T157" s="135"/>
      <c r="U157" s="135"/>
      <c r="V157" s="135"/>
      <c r="X157" s="135"/>
    </row>
    <row r="158" spans="3:24" ht="18.75" customHeight="1">
      <c r="C158" s="135"/>
      <c r="D158" s="135"/>
      <c r="M158" s="135"/>
      <c r="N158" s="135"/>
      <c r="O158" s="135"/>
      <c r="P158" s="135"/>
      <c r="Q158" s="135"/>
      <c r="R158" s="135"/>
      <c r="S158" s="135"/>
      <c r="T158" s="135"/>
      <c r="U158" s="135"/>
      <c r="V158" s="135"/>
      <c r="X158" s="135"/>
    </row>
    <row r="159" spans="3:24" ht="18.75" customHeight="1">
      <c r="C159" s="135"/>
      <c r="D159" s="135"/>
      <c r="M159" s="135"/>
      <c r="N159" s="135"/>
      <c r="O159" s="135"/>
      <c r="P159" s="135"/>
      <c r="Q159" s="135"/>
      <c r="R159" s="135"/>
      <c r="S159" s="135"/>
      <c r="T159" s="135"/>
      <c r="U159" s="135"/>
      <c r="V159" s="135"/>
      <c r="X159" s="135"/>
    </row>
    <row r="160" spans="3:24" ht="18.75" customHeight="1">
      <c r="C160" s="135"/>
      <c r="D160" s="135"/>
      <c r="M160" s="135"/>
      <c r="N160" s="135"/>
      <c r="O160" s="135"/>
      <c r="P160" s="135"/>
      <c r="Q160" s="135"/>
      <c r="R160" s="135"/>
      <c r="S160" s="135"/>
      <c r="T160" s="135"/>
      <c r="U160" s="135"/>
      <c r="V160" s="135"/>
      <c r="X160" s="135"/>
    </row>
    <row r="161" spans="3:24" ht="18.75" customHeight="1">
      <c r="C161" s="135"/>
      <c r="D161" s="135"/>
      <c r="M161" s="135"/>
      <c r="N161" s="135"/>
      <c r="O161" s="135"/>
      <c r="P161" s="135"/>
      <c r="Q161" s="135"/>
      <c r="R161" s="135"/>
      <c r="S161" s="135"/>
      <c r="T161" s="135"/>
      <c r="U161" s="135"/>
      <c r="V161" s="135"/>
      <c r="X161" s="135"/>
    </row>
    <row r="162" spans="3:24" ht="18.75" customHeight="1">
      <c r="C162" s="135"/>
      <c r="D162" s="135"/>
      <c r="M162" s="135"/>
      <c r="N162" s="135"/>
      <c r="O162" s="135"/>
      <c r="P162" s="135"/>
      <c r="Q162" s="135"/>
      <c r="R162" s="135"/>
      <c r="S162" s="135"/>
      <c r="T162" s="135"/>
      <c r="U162" s="135"/>
      <c r="V162" s="135"/>
      <c r="X162" s="135"/>
    </row>
    <row r="163" spans="3:24" ht="18.75" customHeight="1">
      <c r="C163" s="135"/>
      <c r="D163" s="135"/>
      <c r="M163" s="135"/>
      <c r="N163" s="135"/>
      <c r="O163" s="135"/>
      <c r="P163" s="135"/>
      <c r="Q163" s="135"/>
      <c r="R163" s="135"/>
      <c r="S163" s="135"/>
      <c r="T163" s="135"/>
      <c r="U163" s="135"/>
      <c r="V163" s="135"/>
      <c r="X163" s="135"/>
    </row>
    <row r="164" spans="3:24" ht="18.75" customHeight="1">
      <c r="C164" s="135"/>
      <c r="D164" s="135"/>
      <c r="M164" s="135"/>
      <c r="N164" s="135"/>
      <c r="O164" s="135"/>
      <c r="P164" s="135"/>
      <c r="Q164" s="135"/>
      <c r="R164" s="135"/>
      <c r="S164" s="135"/>
      <c r="T164" s="135"/>
      <c r="U164" s="135"/>
      <c r="V164" s="135"/>
      <c r="X164" s="135"/>
    </row>
    <row r="165" spans="3:24" ht="18.75" customHeight="1">
      <c r="C165" s="135"/>
      <c r="D165" s="135"/>
      <c r="M165" s="135"/>
      <c r="N165" s="135"/>
      <c r="O165" s="135"/>
      <c r="P165" s="135"/>
      <c r="Q165" s="135"/>
      <c r="R165" s="135"/>
      <c r="S165" s="135"/>
      <c r="T165" s="135"/>
      <c r="U165" s="135"/>
      <c r="V165" s="135"/>
      <c r="X165" s="135"/>
    </row>
    <row r="166" spans="3:24" ht="18.75" customHeight="1">
      <c r="C166" s="135"/>
      <c r="D166" s="135"/>
      <c r="M166" s="135"/>
      <c r="N166" s="135"/>
      <c r="O166" s="135"/>
      <c r="P166" s="135"/>
      <c r="Q166" s="135"/>
      <c r="R166" s="135"/>
      <c r="S166" s="135"/>
      <c r="T166" s="135"/>
      <c r="U166" s="135"/>
      <c r="V166" s="135"/>
      <c r="X166" s="135"/>
    </row>
    <row r="167" spans="3:24" ht="18.75" customHeight="1">
      <c r="C167" s="135"/>
      <c r="D167" s="135"/>
      <c r="M167" s="135"/>
      <c r="N167" s="135"/>
      <c r="O167" s="135"/>
      <c r="P167" s="135"/>
      <c r="Q167" s="135"/>
      <c r="R167" s="135"/>
      <c r="S167" s="135"/>
      <c r="T167" s="135"/>
      <c r="U167" s="135"/>
      <c r="V167" s="135"/>
      <c r="X167" s="135"/>
    </row>
    <row r="168" spans="3:24" ht="18.75" customHeight="1">
      <c r="C168" s="135"/>
      <c r="D168" s="135"/>
      <c r="M168" s="135"/>
      <c r="N168" s="135"/>
      <c r="O168" s="135"/>
      <c r="P168" s="135"/>
      <c r="Q168" s="135"/>
      <c r="R168" s="135"/>
      <c r="S168" s="135"/>
      <c r="T168" s="135"/>
      <c r="U168" s="135"/>
      <c r="V168" s="135"/>
      <c r="X168" s="135"/>
    </row>
    <row r="169" spans="3:24" ht="18.75" customHeight="1">
      <c r="C169" s="135"/>
      <c r="D169" s="135"/>
      <c r="M169" s="135"/>
      <c r="N169" s="135"/>
      <c r="O169" s="135"/>
      <c r="P169" s="135"/>
      <c r="Q169" s="135"/>
      <c r="R169" s="135"/>
      <c r="S169" s="135"/>
      <c r="T169" s="135"/>
      <c r="U169" s="135"/>
      <c r="V169" s="135"/>
      <c r="X169" s="135"/>
    </row>
    <row r="170" spans="3:24" ht="18.75" customHeight="1">
      <c r="C170" s="135"/>
      <c r="D170" s="135"/>
      <c r="M170" s="135"/>
      <c r="N170" s="135"/>
      <c r="O170" s="135"/>
      <c r="P170" s="135"/>
      <c r="Q170" s="135"/>
      <c r="R170" s="135"/>
      <c r="S170" s="135"/>
      <c r="T170" s="135"/>
      <c r="U170" s="135"/>
      <c r="V170" s="135"/>
      <c r="X170" s="135"/>
    </row>
    <row r="171" spans="3:24" ht="18.75" customHeight="1">
      <c r="C171" s="135"/>
      <c r="D171" s="135"/>
      <c r="M171" s="135"/>
      <c r="N171" s="135"/>
      <c r="O171" s="135"/>
      <c r="P171" s="135"/>
      <c r="Q171" s="135"/>
      <c r="R171" s="135"/>
      <c r="S171" s="135"/>
      <c r="T171" s="135"/>
      <c r="U171" s="135"/>
      <c r="V171" s="135"/>
      <c r="X171" s="135"/>
    </row>
    <row r="172" spans="3:24" ht="18.75" customHeight="1">
      <c r="C172" s="135"/>
      <c r="D172" s="135"/>
      <c r="M172" s="135"/>
      <c r="N172" s="135"/>
      <c r="O172" s="135"/>
      <c r="P172" s="135"/>
      <c r="Q172" s="135"/>
      <c r="R172" s="135"/>
      <c r="S172" s="135"/>
      <c r="T172" s="135"/>
      <c r="U172" s="135"/>
      <c r="V172" s="135"/>
      <c r="X172" s="135"/>
    </row>
    <row r="173" spans="3:24" ht="18.75" customHeight="1">
      <c r="C173" s="135"/>
      <c r="D173" s="135"/>
      <c r="M173" s="135"/>
      <c r="N173" s="135"/>
      <c r="O173" s="135"/>
      <c r="P173" s="135"/>
      <c r="Q173" s="135"/>
      <c r="R173" s="135"/>
      <c r="S173" s="135"/>
      <c r="T173" s="135"/>
      <c r="U173" s="135"/>
      <c r="V173" s="135"/>
      <c r="X173" s="135"/>
    </row>
    <row r="174" spans="3:24" ht="18.75" customHeight="1">
      <c r="C174" s="135"/>
      <c r="D174" s="135"/>
      <c r="M174" s="135"/>
      <c r="N174" s="135"/>
      <c r="O174" s="135"/>
      <c r="P174" s="135"/>
      <c r="Q174" s="135"/>
      <c r="R174" s="135"/>
      <c r="S174" s="135"/>
      <c r="T174" s="135"/>
      <c r="U174" s="135"/>
      <c r="V174" s="135"/>
      <c r="X174" s="135"/>
    </row>
    <row r="175" spans="3:24" ht="18.75" customHeight="1">
      <c r="C175" s="135"/>
      <c r="D175" s="135"/>
      <c r="M175" s="135"/>
      <c r="N175" s="135"/>
      <c r="O175" s="135"/>
      <c r="P175" s="135"/>
      <c r="Q175" s="135"/>
      <c r="R175" s="135"/>
      <c r="S175" s="135"/>
      <c r="T175" s="135"/>
      <c r="U175" s="135"/>
      <c r="V175" s="135"/>
      <c r="X175" s="135"/>
    </row>
    <row r="176" spans="3:24" ht="18.75" customHeight="1">
      <c r="C176" s="135"/>
      <c r="D176" s="135"/>
      <c r="M176" s="135"/>
      <c r="N176" s="135"/>
      <c r="O176" s="135"/>
      <c r="P176" s="135"/>
      <c r="Q176" s="135"/>
      <c r="R176" s="135"/>
      <c r="S176" s="135"/>
      <c r="T176" s="135"/>
      <c r="U176" s="135"/>
      <c r="V176" s="135"/>
      <c r="X176" s="135"/>
    </row>
    <row r="177" spans="3:24" ht="18.75" customHeight="1">
      <c r="C177" s="135"/>
      <c r="D177" s="135"/>
      <c r="M177" s="135"/>
      <c r="N177" s="135"/>
      <c r="O177" s="135"/>
      <c r="P177" s="135"/>
      <c r="Q177" s="135"/>
      <c r="R177" s="135"/>
      <c r="S177" s="135"/>
      <c r="T177" s="135"/>
      <c r="U177" s="135"/>
      <c r="V177" s="135"/>
      <c r="X177" s="135"/>
    </row>
    <row r="178" spans="3:24" ht="18.75" customHeight="1">
      <c r="C178" s="135"/>
      <c r="D178" s="135"/>
      <c r="M178" s="135"/>
      <c r="N178" s="135"/>
      <c r="O178" s="135"/>
      <c r="P178" s="135"/>
      <c r="Q178" s="135"/>
      <c r="R178" s="135"/>
      <c r="S178" s="135"/>
      <c r="T178" s="135"/>
      <c r="U178" s="135"/>
      <c r="V178" s="135"/>
      <c r="X178" s="135"/>
    </row>
    <row r="179" spans="3:24" ht="18.75" customHeight="1">
      <c r="C179" s="135"/>
      <c r="D179" s="135"/>
      <c r="M179" s="135"/>
      <c r="N179" s="135"/>
      <c r="O179" s="135"/>
      <c r="P179" s="135"/>
      <c r="Q179" s="135"/>
      <c r="R179" s="135"/>
      <c r="S179" s="135"/>
      <c r="T179" s="135"/>
      <c r="U179" s="135"/>
      <c r="V179" s="135"/>
      <c r="X179" s="135"/>
    </row>
    <row r="180" spans="3:24" ht="18.75" customHeight="1">
      <c r="C180" s="135"/>
      <c r="D180" s="135"/>
      <c r="M180" s="135"/>
      <c r="N180" s="135"/>
      <c r="O180" s="135"/>
      <c r="P180" s="135"/>
      <c r="Q180" s="135"/>
      <c r="R180" s="135"/>
      <c r="S180" s="135"/>
      <c r="T180" s="135"/>
      <c r="U180" s="135"/>
      <c r="V180" s="135"/>
      <c r="X180" s="135"/>
    </row>
    <row r="181" spans="3:24" ht="18.75" customHeight="1">
      <c r="C181" s="135"/>
      <c r="D181" s="135"/>
      <c r="M181" s="135"/>
      <c r="N181" s="135"/>
      <c r="O181" s="135"/>
      <c r="P181" s="135"/>
      <c r="Q181" s="135"/>
      <c r="R181" s="135"/>
      <c r="S181" s="135"/>
      <c r="T181" s="135"/>
      <c r="U181" s="135"/>
      <c r="V181" s="135"/>
      <c r="X181" s="135"/>
    </row>
    <row r="182" spans="3:24" ht="18.75" customHeight="1">
      <c r="C182" s="135"/>
      <c r="D182" s="135"/>
      <c r="M182" s="135"/>
      <c r="N182" s="135"/>
      <c r="O182" s="135"/>
      <c r="P182" s="135"/>
      <c r="Q182" s="135"/>
      <c r="R182" s="135"/>
      <c r="S182" s="135"/>
      <c r="T182" s="135"/>
      <c r="U182" s="135"/>
      <c r="V182" s="135"/>
      <c r="X182" s="135"/>
    </row>
    <row r="183" spans="3:24" ht="18.75" customHeight="1">
      <c r="C183" s="135"/>
      <c r="D183" s="135"/>
      <c r="M183" s="135"/>
      <c r="N183" s="135"/>
      <c r="O183" s="135"/>
      <c r="P183" s="135"/>
      <c r="Q183" s="135"/>
      <c r="R183" s="135"/>
      <c r="S183" s="135"/>
      <c r="T183" s="135"/>
      <c r="U183" s="135"/>
      <c r="V183" s="135"/>
      <c r="X183" s="135"/>
    </row>
  </sheetData>
  <protectedRanges>
    <protectedRange password="D37B" sqref="G2:X2 A3:X8 A2:E2" name="Range1_1_1" securityDescriptor="O:WDG:WDD:(A;;CC;;;S-1-5-21-852109325-4236797708-1392725387-220553)(A;;CC;;;S-1-5-21-852109325-4236797708-1392725387-190392)"/>
  </protectedRanges>
  <mergeCells count="5">
    <mergeCell ref="A1:E1"/>
    <mergeCell ref="F1:H1"/>
    <mergeCell ref="I1:L1"/>
    <mergeCell ref="M1:Q1"/>
    <mergeCell ref="R1:V1"/>
  </mergeCells>
  <conditionalFormatting sqref="A3:X3">
    <cfRule type="expression" dxfId="13" priority="11">
      <formula>LEFT($E3,3)="Tot"</formula>
    </cfRule>
  </conditionalFormatting>
  <conditionalFormatting sqref="A4:X4">
    <cfRule type="expression" dxfId="12" priority="9">
      <formula>LEFT($E4,3)="Tot"</formula>
    </cfRule>
  </conditionalFormatting>
  <conditionalFormatting sqref="A5:X5">
    <cfRule type="expression" dxfId="11" priority="7">
      <formula>LEFT($E5,3)="Tot"</formula>
    </cfRule>
  </conditionalFormatting>
  <conditionalFormatting sqref="A6:X6">
    <cfRule type="expression" dxfId="10" priority="5">
      <formula>LEFT($E6,3)="Tot"</formula>
    </cfRule>
  </conditionalFormatting>
  <conditionalFormatting sqref="A7:X7">
    <cfRule type="expression" dxfId="9" priority="3">
      <formula>LEFT($E7,3)="Tot"</formula>
    </cfRule>
  </conditionalFormatting>
  <conditionalFormatting sqref="A8:X8">
    <cfRule type="expression" dxfId="8" priority="1">
      <formula>LEFT($E8,3)="Tot"</formula>
    </cfRule>
  </conditionalFormatting>
  <conditionalFormatting sqref="D3:D8">
    <cfRule type="expression" dxfId="7" priority="13">
      <formula>#REF!="DIFF"</formula>
    </cfRule>
  </conditionalFormatting>
  <conditionalFormatting sqref="L3:V8">
    <cfRule type="expression" dxfId="6" priority="14">
      <formula>#REF!&lt;&gt;0</formula>
    </cfRule>
  </conditionalFormatting>
  <conditionalFormatting sqref="F3:F8">
    <cfRule type="expression" dxfId="5" priority="15">
      <formula>#REF!&lt;&gt;0</formula>
    </cfRule>
  </conditionalFormatting>
  <conditionalFormatting sqref="G3:H8">
    <cfRule type="expression" dxfId="4" priority="16">
      <formula>#REF!&lt;&gt;0</formula>
    </cfRule>
  </conditionalFormatting>
  <conditionalFormatting sqref="I3:I8">
    <cfRule type="expression" dxfId="3" priority="17">
      <formula>#REF!&lt;&gt;0</formula>
    </cfRule>
  </conditionalFormatting>
  <conditionalFormatting sqref="J3:J8">
    <cfRule type="expression" dxfId="2" priority="18">
      <formula>#REF!&lt;&gt;0</formula>
    </cfRule>
  </conditionalFormatting>
  <conditionalFormatting sqref="K3:K8">
    <cfRule type="expression" dxfId="1" priority="19">
      <formula>#REF!&lt;&gt;0</formula>
    </cfRule>
  </conditionalFormatting>
  <conditionalFormatting sqref="W3:W8">
    <cfRule type="expression" dxfId="0" priority="20">
      <formula>#REF!="DIFF"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0" id="{23E552C9-A39B-428E-969D-5F4AEDAB236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H4</xm:sqref>
        </x14:conditionalFormatting>
        <x14:conditionalFormatting xmlns:xm="http://schemas.microsoft.com/office/excel/2006/main">
          <x14:cfRule type="iconSet" priority="8" id="{7A6CB350-FC67-4C7C-A325-91EEBCD2654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H5</xm:sqref>
        </x14:conditionalFormatting>
        <x14:conditionalFormatting xmlns:xm="http://schemas.microsoft.com/office/excel/2006/main">
          <x14:cfRule type="iconSet" priority="6" id="{9014E577-87C2-43F6-8A45-3EE78860595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H6</xm:sqref>
        </x14:conditionalFormatting>
        <x14:conditionalFormatting xmlns:xm="http://schemas.microsoft.com/office/excel/2006/main">
          <x14:cfRule type="iconSet" priority="4" id="{5BF1C2F9-2FC1-4A14-8CBD-4EA6896DFF4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H7</xm:sqref>
        </x14:conditionalFormatting>
        <x14:conditionalFormatting xmlns:xm="http://schemas.microsoft.com/office/excel/2006/main">
          <x14:cfRule type="iconSet" priority="2" id="{E8575B12-7285-4B96-94BE-E8FFB3B106E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H8</xm:sqref>
        </x14:conditionalFormatting>
        <x14:conditionalFormatting xmlns:xm="http://schemas.microsoft.com/office/excel/2006/main">
          <x14:cfRule type="iconSet" priority="12" id="{4A690BA0-0983-4DC1-AC66-586595BF075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2018-06-15T15:47:06Z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-2143775494</vt:i4>
  </property>
  <property fmtid="{D5CDD505-2E9C-101B-9397-08002B2CF9AE}" pid="3" name="_NewReviewCycle">
    <vt:lpwstr/>
  </property>
  <property fmtid="{D5CDD505-2E9C-101B-9397-08002B2CF9AE}" pid="4" name="_EmailSubject">
    <vt:lpwstr>KPI report to the DSC CoMC</vt:lpwstr>
  </property>
  <property fmtid="{D5CDD505-2E9C-101B-9397-08002B2CF9AE}" pid="5" name="_AuthorEmail">
    <vt:lpwstr>matthew.c.smith@xoserve.com</vt:lpwstr>
  </property>
  <property fmtid="{D5CDD505-2E9C-101B-9397-08002B2CF9AE}" pid="6" name="_AuthorEmailDisplayName">
    <vt:lpwstr>Smith, Matthew C</vt:lpwstr>
  </property>
  <property fmtid="{D5CDD505-2E9C-101B-9397-08002B2CF9AE}" pid="7" name="_PreviousAdHocReviewCycleID">
    <vt:i4>618845477</vt:i4>
  </property>
  <property fmtid="{D5CDD505-2E9C-101B-9397-08002B2CF9AE}" pid="8" name="_ReviewingToolsShownOnce">
    <vt:lpwstr/>
  </property>
</Properties>
</file>