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tabRatio="349" activeTab="0"/>
  </bookViews>
  <sheets>
    <sheet name="Meter Validations" sheetId="1" r:id="rId1"/>
  </sheets>
  <definedNames>
    <definedName name="_xlnm.Print_Area" localSheetId="0">'Meter Validations'!$A$1:$BD$36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BC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<sst xmlns="http://schemas.openxmlformats.org/spreadsheetml/2006/main" count="689" uniqueCount="129">
  <si>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</si>
  <si>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</si>
  <si>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</si>
  <si>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</si>
  <si>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</si>
  <si>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</si>
  <si>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</si>
  <si>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</si>
  <si>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</si>
  <si>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</si>
  <si>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</si>
  <si>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</si>
  <si>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</si>
  <si>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</si>
  <si>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</si>
  <si>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</si>
  <si>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</si>
  <si>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</si>
  <si>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</si>
  <si>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</si>
  <si>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</si>
  <si>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</si>
  <si>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</si>
  <si>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</si>
  <si>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</si>
  <si>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</si>
  <si>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</si>
  <si>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</si>
  <si>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</si>
  <si>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</si>
  <si>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</si>
  <si>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</si>
  <si>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</si>
  <si>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</si>
  <si>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</si>
  <si>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</si>
  <si>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</si>
  <si>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</si>
  <si>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</si>
  <si>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</si>
  <si>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</si>
  <si>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</si>
  <si>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</si>
  <si>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</si>
  <si>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</si>
  <si>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</si>
  <si>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</si>
  <si>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</si>
  <si>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</si>
  <si>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</si>
  <si>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</si>
  <si>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</si>
  <si>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</si>
  <si>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</si>
  <si>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</si>
  <si>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</si>
  <si>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</si>
  <si>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</si>
  <si>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</si>
  <si>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</si>
  <si>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</si>
  <si>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</si>
  <si>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</si>
  <si>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</si>
  <si>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</si>
  <si>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</si>
  <si>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</si>
  <si>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</si>
  <si>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</si>
  <si>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</si>
  <si>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</si>
  <si>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</si>
  <si>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</si>
  <si>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</si>
  <si>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</si>
  <si>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</si>
  <si>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</si>
  <si>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</si>
  <si>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</si>
  <si>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</si>
  <si>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</si>
  <si>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</si>
  <si>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</si>
  <si>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</si>
  <si>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</si>
  <si>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</si>
  <si>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</si>
  <si>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</si>
  <si>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</si>
  <si>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</si>
  <si>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</si>
  <si>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</si>
  <si>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</si>
  <si>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</si>
  <si>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</si>
  <si>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</si>
  <si>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</si>
  <si>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</si>
  <si>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</si>
  <si>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</si>
  <si>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</si>
  <si>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</si>
  <si>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</si>
  <si>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</si>
  <si>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</si>
  <si>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</si>
  <si>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</si>
  <si>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</si>
  <si>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</si>
  <si>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</si>
  <si>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</si>
  <si>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</si>
  <si>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</si>
  <si>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</si>
  <si>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</si>
  <si>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</si>
  <si>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</si>
  <si>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</si>
  <si>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</si>
  <si>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</si>
  <si>
    <t>2019 Validation End Date</t>
  </si>
  <si>
    <t>2019 Validation Start Date</t>
  </si>
  <si>
    <t>WN003 (07-10-2016) WN002 (01-11-2015)</t>
  </si>
  <si>
    <t>2020 Validation Start Date</t>
  </si>
  <si>
    <t>2020 Validation End Date</t>
  </si>
  <si>
    <t>2019 Start &lt; 18 months of previous end date?</t>
  </si>
  <si>
    <t>2020 Start &lt; 18 months of previous end date?</t>
  </si>
  <si>
    <t>Meter validation took over the month allowed due to Meter A being away for calibration, and not being reinstalled straight away due to Covid precautions.</t>
  </si>
  <si>
    <t>meter inspections delayed due to Covid19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</si>
</sst>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theme="0" tint="-0.349979996681213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66" xfId="0" applyNumberFormat="1" applyFont="1" applyFill="1" applyBorder="1" applyAlignment="1" applyProtection="1">
      <alignment horizontal="center" vertical="center" wrapText="1"/>
      <protection/>
    </xf>
    <xf numFmtId="14" fontId="5" fillId="6" borderId="67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68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34" borderId="27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/>
    </xf>
    <xf numFmtId="14" fontId="5" fillId="34" borderId="13" xfId="0" applyNumberFormat="1" applyFont="1" applyFill="1" applyBorder="1" applyAlignment="1" applyProtection="1">
      <alignment horizontal="center" vertical="center" wrapText="1"/>
      <protection/>
    </xf>
    <xf numFmtId="14" fontId="5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/>
    </xf>
    <xf numFmtId="14" fontId="5" fillId="34" borderId="15" xfId="0" applyNumberFormat="1" applyFont="1" applyFill="1" applyBorder="1" applyAlignment="1" applyProtection="1">
      <alignment horizontal="center" vertical="center" wrapText="1"/>
      <protection/>
    </xf>
    <xf numFmtId="14" fontId="5" fillId="34" borderId="41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/>
    </xf>
    <xf numFmtId="14" fontId="5" fillId="34" borderId="17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6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0" xfId="0" applyFont="1" applyAlignment="1">
      <alignment horizontal="right"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71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4" fillId="33" borderId="27" xfId="0" applyNumberFormat="1" applyFont="1" applyFill="1" applyBorder="1" applyAlignment="1" applyProtection="1">
      <alignment horizontal="center" vertical="center" wrapText="1"/>
      <protection/>
    </xf>
    <xf numFmtId="14" fontId="4" fillId="33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72" xfId="0" applyNumberFormat="1" applyFont="1" applyFill="1" applyBorder="1" applyAlignment="1" applyProtection="1">
      <alignment horizontal="center" vertical="center" wrapText="1"/>
      <protection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5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31" sqref="E31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5" width="18.7109375" style="0" customWidth="1"/>
    <col min="16" max="16" width="21.00390625" style="0" bestFit="1" customWidth="1"/>
    <col min="17" max="20" width="13.28125" style="0" customWidth="1"/>
    <col min="21" max="21" width="18.7109375" style="0" customWidth="1"/>
    <col min="22" max="22" width="20.7109375" style="0" customWidth="1"/>
    <col min="23" max="26" width="12.8515625" style="0" customWidth="1"/>
    <col min="27" max="58" width="18.7109375" style="0" customWidth="1"/>
  </cols>
  <sheetData>
    <row r="1" spans="1:72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107</v>
      </c>
      <c r="G1" s="77" t="s">
        <v>108</v>
      </c>
      <c r="H1" s="67" t="s">
        <v>33</v>
      </c>
      <c r="I1" s="51" t="s">
        <v>123</v>
      </c>
      <c r="J1" s="53" t="s">
        <v>124</v>
      </c>
      <c r="K1" s="110" t="s">
        <v>126</v>
      </c>
      <c r="L1" s="67" t="s">
        <v>33</v>
      </c>
      <c r="M1" s="51" t="s">
        <v>121</v>
      </c>
      <c r="N1" s="53" t="s">
        <v>120</v>
      </c>
      <c r="O1" s="110" t="s">
        <v>125</v>
      </c>
      <c r="P1" s="67" t="s">
        <v>33</v>
      </c>
      <c r="Q1" s="137" t="s">
        <v>112</v>
      </c>
      <c r="R1" s="138"/>
      <c r="S1" s="137" t="s">
        <v>113</v>
      </c>
      <c r="T1" s="139"/>
      <c r="U1" s="110" t="s">
        <v>114</v>
      </c>
      <c r="V1" s="50" t="s">
        <v>33</v>
      </c>
      <c r="W1" s="145" t="s">
        <v>104</v>
      </c>
      <c r="X1" s="146"/>
      <c r="Y1" s="145" t="s">
        <v>105</v>
      </c>
      <c r="Z1" s="146"/>
      <c r="AA1" s="52" t="s">
        <v>106</v>
      </c>
      <c r="AB1" s="50" t="s">
        <v>33</v>
      </c>
      <c r="AC1" s="51" t="s">
        <v>99</v>
      </c>
      <c r="AD1" s="51" t="s">
        <v>100</v>
      </c>
      <c r="AE1" s="53" t="s">
        <v>101</v>
      </c>
      <c r="AF1" s="50" t="s">
        <v>33</v>
      </c>
      <c r="AG1" s="51" t="s">
        <v>95</v>
      </c>
      <c r="AH1" s="51" t="s">
        <v>96</v>
      </c>
      <c r="AI1" s="53" t="s">
        <v>97</v>
      </c>
      <c r="AJ1" s="50" t="s">
        <v>33</v>
      </c>
      <c r="AK1" s="51" t="s">
        <v>79</v>
      </c>
      <c r="AL1" s="51" t="s">
        <v>80</v>
      </c>
      <c r="AM1" s="53" t="s">
        <v>81</v>
      </c>
      <c r="AN1" s="50" t="s">
        <v>33</v>
      </c>
      <c r="AO1" s="51" t="s">
        <v>70</v>
      </c>
      <c r="AP1" s="51" t="s">
        <v>69</v>
      </c>
      <c r="AQ1" s="52" t="s">
        <v>68</v>
      </c>
      <c r="AR1" s="67" t="s">
        <v>33</v>
      </c>
      <c r="AS1" s="51" t="s">
        <v>63</v>
      </c>
      <c r="AT1" s="51" t="s">
        <v>64</v>
      </c>
      <c r="AU1" s="53" t="s">
        <v>65</v>
      </c>
      <c r="AV1" s="50" t="s">
        <v>33</v>
      </c>
      <c r="AW1" s="51" t="s">
        <v>28</v>
      </c>
      <c r="AX1" s="51" t="s">
        <v>29</v>
      </c>
      <c r="AY1" s="52" t="s">
        <v>31</v>
      </c>
      <c r="AZ1" s="67" t="s">
        <v>33</v>
      </c>
      <c r="BA1" s="51" t="s">
        <v>1</v>
      </c>
      <c r="BB1" s="51" t="s">
        <v>2</v>
      </c>
      <c r="BC1" s="53" t="s">
        <v>30</v>
      </c>
      <c r="BD1" s="50" t="s">
        <v>33</v>
      </c>
      <c r="BE1" s="51" t="s">
        <v>3</v>
      </c>
      <c r="BF1" s="52" t="s">
        <v>4</v>
      </c>
      <c r="BO1" s="147" t="s">
        <v>46</v>
      </c>
      <c r="BP1" s="147"/>
      <c r="BQ1" s="147"/>
      <c r="BR1" s="147"/>
      <c r="BS1" s="147"/>
      <c r="BT1" s="147"/>
    </row>
    <row r="2" spans="1:72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/>
      <c r="F2" s="15"/>
      <c r="G2" s="29"/>
      <c r="H2" s="103" t="s">
        <v>35</v>
      </c>
      <c r="I2" s="115">
        <v>43880</v>
      </c>
      <c r="J2" s="103">
        <v>43886</v>
      </c>
      <c r="K2" s="111" t="b">
        <f>I2&lt;(N2+546)</f>
        <v>1</v>
      </c>
      <c r="L2" s="108" t="s">
        <v>35</v>
      </c>
      <c r="M2" s="80">
        <v>43501</v>
      </c>
      <c r="N2" s="108">
        <v>43518</v>
      </c>
      <c r="O2" s="111" t="b">
        <f>M2&lt;(S2+546)</f>
        <v>1</v>
      </c>
      <c r="P2" s="103" t="s">
        <v>35</v>
      </c>
      <c r="Q2" s="133">
        <v>43150</v>
      </c>
      <c r="R2" s="136"/>
      <c r="S2" s="133">
        <v>43154</v>
      </c>
      <c r="T2" s="134"/>
      <c r="U2" s="111" t="b">
        <f>Q2&lt;(Y2+365)</f>
        <v>1</v>
      </c>
      <c r="V2" s="84" t="s">
        <v>35</v>
      </c>
      <c r="W2" s="143">
        <v>42772</v>
      </c>
      <c r="X2" s="144"/>
      <c r="Y2" s="143">
        <v>42794</v>
      </c>
      <c r="Z2" s="144"/>
      <c r="AA2" s="104" t="b">
        <f aca="true" t="shared" si="0" ref="AA2:AA21">X2&lt;(AD2+365)</f>
        <v>1</v>
      </c>
      <c r="AB2" s="43" t="s">
        <v>35</v>
      </c>
      <c r="AC2" s="42">
        <v>42401</v>
      </c>
      <c r="AD2" s="42">
        <v>42408</v>
      </c>
      <c r="AE2" s="48" t="b">
        <f aca="true" t="shared" si="1" ref="AE2:AE21">AC2&lt;(AH2+365)</f>
        <v>1</v>
      </c>
      <c r="AF2" s="84" t="s">
        <v>35</v>
      </c>
      <c r="AG2" s="80">
        <v>42051</v>
      </c>
      <c r="AH2" s="81">
        <v>42066</v>
      </c>
      <c r="AI2" s="48" t="b">
        <f aca="true" t="shared" si="2" ref="AI2:AI21">AG2&lt;(AL2+365)</f>
        <v>1</v>
      </c>
      <c r="AJ2" s="43" t="s">
        <v>35</v>
      </c>
      <c r="AK2" s="42">
        <v>41688</v>
      </c>
      <c r="AL2" s="42">
        <v>41814</v>
      </c>
      <c r="AM2" s="48" t="b">
        <f>AK2&lt;(AP2+365)</f>
        <v>1</v>
      </c>
      <c r="AN2" s="88" t="s">
        <v>35</v>
      </c>
      <c r="AO2" s="80">
        <v>41346</v>
      </c>
      <c r="AP2" s="80">
        <v>41361</v>
      </c>
      <c r="AQ2" s="40" t="b">
        <f>AO2&lt;(AT41+365)</f>
        <v>1</v>
      </c>
      <c r="AR2" s="59"/>
      <c r="AS2" s="54"/>
      <c r="AT2" s="54"/>
      <c r="AU2" s="57"/>
      <c r="AV2" s="86"/>
      <c r="AW2" s="87"/>
      <c r="AX2" s="87"/>
      <c r="AY2" s="90"/>
      <c r="AZ2" s="59"/>
      <c r="BA2" s="54"/>
      <c r="BB2" s="54"/>
      <c r="BC2" s="57"/>
      <c r="BD2" s="86"/>
      <c r="BE2" s="87"/>
      <c r="BF2" s="90"/>
      <c r="BO2" s="24" t="s">
        <v>9</v>
      </c>
      <c r="BP2" s="24" t="s">
        <v>43</v>
      </c>
      <c r="BQ2" s="24" t="s">
        <v>44</v>
      </c>
      <c r="BR2" s="24" t="s">
        <v>45</v>
      </c>
      <c r="BS2" s="25"/>
      <c r="BT2" s="25"/>
    </row>
    <row r="3" spans="1:72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/>
      <c r="F3" s="15"/>
      <c r="G3" s="29"/>
      <c r="H3" s="103" t="s">
        <v>35</v>
      </c>
      <c r="I3" s="115">
        <v>43880</v>
      </c>
      <c r="J3" s="103">
        <v>43886</v>
      </c>
      <c r="K3" s="111" t="b">
        <f aca="true" t="shared" si="3" ref="K3:K34">I3&lt;(N3+546)</f>
        <v>1</v>
      </c>
      <c r="L3" s="108" t="s">
        <v>35</v>
      </c>
      <c r="M3" s="80">
        <v>43501</v>
      </c>
      <c r="N3" s="108">
        <v>43518</v>
      </c>
      <c r="O3" s="111" t="b">
        <f aca="true" t="shared" si="4" ref="O3:O34">M3&lt;(S3+546)</f>
        <v>1</v>
      </c>
      <c r="P3" s="103" t="s">
        <v>35</v>
      </c>
      <c r="Q3" s="133">
        <v>43150</v>
      </c>
      <c r="R3" s="136"/>
      <c r="S3" s="133">
        <v>43154</v>
      </c>
      <c r="T3" s="134"/>
      <c r="U3" s="111" t="b">
        <f aca="true" t="shared" si="5" ref="U3:U34">Q3&lt;(Y3+365)</f>
        <v>1</v>
      </c>
      <c r="V3" s="84" t="s">
        <v>35</v>
      </c>
      <c r="W3" s="143">
        <v>42772</v>
      </c>
      <c r="X3" s="144"/>
      <c r="Y3" s="143">
        <v>42794</v>
      </c>
      <c r="Z3" s="144"/>
      <c r="AA3" s="104" t="b">
        <f t="shared" si="0"/>
        <v>1</v>
      </c>
      <c r="AB3" s="43" t="s">
        <v>35</v>
      </c>
      <c r="AC3" s="42">
        <v>42401</v>
      </c>
      <c r="AD3" s="42">
        <v>42408</v>
      </c>
      <c r="AE3" s="48" t="b">
        <f t="shared" si="1"/>
        <v>1</v>
      </c>
      <c r="AF3" s="84" t="s">
        <v>35</v>
      </c>
      <c r="AG3" s="80">
        <v>42051</v>
      </c>
      <c r="AH3" s="81">
        <v>42066</v>
      </c>
      <c r="AI3" s="48" t="b">
        <f t="shared" si="2"/>
        <v>1</v>
      </c>
      <c r="AJ3" s="43" t="s">
        <v>35</v>
      </c>
      <c r="AK3" s="42">
        <v>41695</v>
      </c>
      <c r="AL3" s="42">
        <v>41814</v>
      </c>
      <c r="AM3" s="48" t="b">
        <f>AK3&lt;(AP3+365)</f>
        <v>1</v>
      </c>
      <c r="AN3" s="88" t="s">
        <v>35</v>
      </c>
      <c r="AO3" s="80">
        <v>41360</v>
      </c>
      <c r="AP3" s="80">
        <v>41368</v>
      </c>
      <c r="AQ3" s="40" t="b">
        <f>AO3&lt;(AT41+365)</f>
        <v>1</v>
      </c>
      <c r="AR3" s="59"/>
      <c r="AS3" s="54"/>
      <c r="AT3" s="54"/>
      <c r="AU3" s="57"/>
      <c r="AV3" s="86"/>
      <c r="AW3" s="87"/>
      <c r="AX3" s="87"/>
      <c r="AY3" s="90"/>
      <c r="AZ3" s="59"/>
      <c r="BA3" s="54"/>
      <c r="BB3" s="54"/>
      <c r="BC3" s="57"/>
      <c r="BD3" s="86"/>
      <c r="BE3" s="87"/>
      <c r="BF3" s="90"/>
      <c r="BO3" s="24"/>
      <c r="BP3" s="24"/>
      <c r="BQ3" s="24"/>
      <c r="BR3" s="24"/>
      <c r="BS3" s="25"/>
      <c r="BT3" s="25"/>
    </row>
    <row r="4" spans="1:72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03" t="s">
        <v>35</v>
      </c>
      <c r="I4" s="115">
        <v>43894</v>
      </c>
      <c r="J4" s="103">
        <v>43920</v>
      </c>
      <c r="K4" s="111" t="b">
        <f t="shared" si="3"/>
        <v>1</v>
      </c>
      <c r="L4" s="108" t="s">
        <v>35</v>
      </c>
      <c r="M4" s="80">
        <v>43535</v>
      </c>
      <c r="N4" s="108">
        <v>43538</v>
      </c>
      <c r="O4" s="111" t="b">
        <f t="shared" si="4"/>
        <v>1</v>
      </c>
      <c r="P4" s="103" t="s">
        <v>35</v>
      </c>
      <c r="Q4" s="133">
        <v>43165</v>
      </c>
      <c r="R4" s="136"/>
      <c r="S4" s="133">
        <v>43173</v>
      </c>
      <c r="T4" s="134"/>
      <c r="U4" s="111" t="b">
        <f t="shared" si="5"/>
        <v>1</v>
      </c>
      <c r="V4" s="84" t="s">
        <v>35</v>
      </c>
      <c r="W4" s="143">
        <v>42802</v>
      </c>
      <c r="X4" s="144"/>
      <c r="Y4" s="143">
        <v>42816</v>
      </c>
      <c r="Z4" s="144"/>
      <c r="AA4" s="104" t="b">
        <f t="shared" si="0"/>
        <v>1</v>
      </c>
      <c r="AB4" s="43" t="s">
        <v>35</v>
      </c>
      <c r="AC4" s="42">
        <v>42436</v>
      </c>
      <c r="AD4" s="42">
        <v>42459</v>
      </c>
      <c r="AE4" s="48" t="b">
        <f t="shared" si="1"/>
        <v>1</v>
      </c>
      <c r="AF4" s="84" t="s">
        <v>35</v>
      </c>
      <c r="AG4" s="80">
        <v>42165</v>
      </c>
      <c r="AH4" s="81">
        <v>42166</v>
      </c>
      <c r="AI4" s="48" t="b">
        <f t="shared" si="2"/>
        <v>1</v>
      </c>
      <c r="AJ4" s="43" t="s">
        <v>35</v>
      </c>
      <c r="AK4" s="42">
        <v>41724</v>
      </c>
      <c r="AL4" s="42">
        <v>41828</v>
      </c>
      <c r="AM4" s="48" t="b">
        <f aca="true" t="shared" si="6" ref="AM4:AM34">AK4&lt;(AP4+365)</f>
        <v>1</v>
      </c>
      <c r="AN4" s="88" t="s">
        <v>35</v>
      </c>
      <c r="AO4" s="80">
        <v>41343</v>
      </c>
      <c r="AP4" s="80">
        <v>41374</v>
      </c>
      <c r="AQ4" s="40" t="b">
        <f aca="true" t="shared" si="7" ref="AQ4:AQ11">AO4&lt;(AT4+365)</f>
        <v>1</v>
      </c>
      <c r="AR4" s="55" t="s">
        <v>35</v>
      </c>
      <c r="AS4" s="42">
        <v>41003</v>
      </c>
      <c r="AT4" s="42">
        <v>41019</v>
      </c>
      <c r="AU4" s="48" t="b">
        <f aca="true" t="shared" si="8" ref="AU4:AU17">AS4&lt;(AX4+365)</f>
        <v>1</v>
      </c>
      <c r="AV4" s="88" t="s">
        <v>35</v>
      </c>
      <c r="AW4" s="80">
        <v>40631</v>
      </c>
      <c r="AX4" s="80">
        <v>40646</v>
      </c>
      <c r="AY4" s="91" t="b">
        <f aca="true" t="shared" si="9" ref="AY4:AY32">AW4&lt;(BB4+365)</f>
        <v>1</v>
      </c>
      <c r="AZ4" s="55" t="s">
        <v>35</v>
      </c>
      <c r="BA4" s="42">
        <v>40280</v>
      </c>
      <c r="BB4" s="42">
        <v>40284</v>
      </c>
      <c r="BC4" s="48" t="b">
        <f aca="true" t="shared" si="10" ref="BC4:BC32">BA4&lt;(BF4+365)</f>
        <v>1</v>
      </c>
      <c r="BD4" s="88" t="s">
        <v>35</v>
      </c>
      <c r="BE4" s="80">
        <v>40119</v>
      </c>
      <c r="BF4" s="91">
        <v>40132</v>
      </c>
      <c r="BO4" s="24" t="s">
        <v>32</v>
      </c>
      <c r="BP4" s="24" t="s">
        <v>26</v>
      </c>
      <c r="BQ4" s="24" t="s">
        <v>27</v>
      </c>
      <c r="BR4" s="25"/>
      <c r="BS4" s="25"/>
      <c r="BT4" s="25"/>
    </row>
    <row r="5" spans="1:72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03" t="s">
        <v>35</v>
      </c>
      <c r="I5" s="127">
        <v>43894</v>
      </c>
      <c r="J5" s="103">
        <v>43920</v>
      </c>
      <c r="K5" s="111" t="b">
        <f t="shared" si="3"/>
        <v>1</v>
      </c>
      <c r="L5" s="108" t="s">
        <v>35</v>
      </c>
      <c r="M5" s="80">
        <v>43535</v>
      </c>
      <c r="N5" s="108">
        <v>43538</v>
      </c>
      <c r="O5" s="111" t="b">
        <f t="shared" si="4"/>
        <v>1</v>
      </c>
      <c r="P5" s="103" t="s">
        <v>35</v>
      </c>
      <c r="Q5" s="133">
        <v>43165</v>
      </c>
      <c r="R5" s="136"/>
      <c r="S5" s="133">
        <v>43173</v>
      </c>
      <c r="T5" s="134"/>
      <c r="U5" s="111" t="b">
        <f t="shared" si="5"/>
        <v>1</v>
      </c>
      <c r="V5" s="84" t="s">
        <v>35</v>
      </c>
      <c r="W5" s="143">
        <v>42802</v>
      </c>
      <c r="X5" s="144"/>
      <c r="Y5" s="143">
        <v>42816</v>
      </c>
      <c r="Z5" s="144"/>
      <c r="AA5" s="104" t="b">
        <f t="shared" si="0"/>
        <v>1</v>
      </c>
      <c r="AB5" s="43" t="s">
        <v>35</v>
      </c>
      <c r="AC5" s="42">
        <v>42436</v>
      </c>
      <c r="AD5" s="42">
        <v>42459</v>
      </c>
      <c r="AE5" s="48" t="b">
        <f t="shared" si="1"/>
        <v>1</v>
      </c>
      <c r="AF5" s="84" t="s">
        <v>35</v>
      </c>
      <c r="AG5" s="80">
        <v>42165</v>
      </c>
      <c r="AH5" s="81">
        <v>42166</v>
      </c>
      <c r="AI5" s="48" t="b">
        <f t="shared" si="2"/>
        <v>0</v>
      </c>
      <c r="AJ5" s="43" t="s">
        <v>35</v>
      </c>
      <c r="AK5" s="42">
        <v>41724</v>
      </c>
      <c r="AL5" s="42">
        <v>41739</v>
      </c>
      <c r="AM5" s="48" t="b">
        <f t="shared" si="6"/>
        <v>1</v>
      </c>
      <c r="AN5" s="88" t="s">
        <v>35</v>
      </c>
      <c r="AO5" s="80">
        <v>41359</v>
      </c>
      <c r="AP5" s="80">
        <v>41374</v>
      </c>
      <c r="AQ5" s="40" t="b">
        <f t="shared" si="7"/>
        <v>1</v>
      </c>
      <c r="AR5" s="55" t="s">
        <v>35</v>
      </c>
      <c r="AS5" s="42">
        <v>41003</v>
      </c>
      <c r="AT5" s="42">
        <v>41019</v>
      </c>
      <c r="AU5" s="48" t="b">
        <f t="shared" si="8"/>
        <v>1</v>
      </c>
      <c r="AV5" s="88" t="s">
        <v>35</v>
      </c>
      <c r="AW5" s="80">
        <v>40631</v>
      </c>
      <c r="AX5" s="80">
        <v>40646</v>
      </c>
      <c r="AY5" s="91" t="b">
        <f t="shared" si="9"/>
        <v>1</v>
      </c>
      <c r="AZ5" s="55" t="s">
        <v>35</v>
      </c>
      <c r="BA5" s="42">
        <v>40280</v>
      </c>
      <c r="BB5" s="42">
        <v>40314</v>
      </c>
      <c r="BC5" s="48" t="b">
        <f>BA5&lt;(BF5+365)</f>
        <v>1</v>
      </c>
      <c r="BD5" s="88" t="s">
        <v>35</v>
      </c>
      <c r="BE5" s="80">
        <v>40119</v>
      </c>
      <c r="BF5" s="91">
        <v>40132</v>
      </c>
      <c r="BO5" s="24"/>
      <c r="BP5" s="24"/>
      <c r="BQ5" s="24"/>
      <c r="BR5" s="25"/>
      <c r="BS5" s="25"/>
      <c r="BT5" s="25"/>
    </row>
    <row r="6" spans="1:72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111</v>
      </c>
      <c r="H6" s="103" t="s">
        <v>35</v>
      </c>
      <c r="I6" s="115">
        <v>44001</v>
      </c>
      <c r="J6" s="103">
        <v>44000</v>
      </c>
      <c r="K6" s="111" t="b">
        <f t="shared" si="3"/>
        <v>1</v>
      </c>
      <c r="L6" s="108" t="s">
        <v>35</v>
      </c>
      <c r="M6" s="80">
        <v>43623</v>
      </c>
      <c r="N6" s="108">
        <v>43647</v>
      </c>
      <c r="O6" s="111" t="b">
        <f t="shared" si="4"/>
        <v>1</v>
      </c>
      <c r="P6" s="103" t="s">
        <v>35</v>
      </c>
      <c r="Q6" s="133">
        <v>43256</v>
      </c>
      <c r="R6" s="136"/>
      <c r="S6" s="133">
        <v>43264</v>
      </c>
      <c r="T6" s="134"/>
      <c r="U6" s="111" t="b">
        <f t="shared" si="5"/>
        <v>1</v>
      </c>
      <c r="V6" s="84" t="s">
        <v>35</v>
      </c>
      <c r="W6" s="143">
        <v>42898</v>
      </c>
      <c r="X6" s="144"/>
      <c r="Y6" s="143">
        <v>42927</v>
      </c>
      <c r="Z6" s="144"/>
      <c r="AA6" s="104" t="b">
        <f t="shared" si="0"/>
        <v>1</v>
      </c>
      <c r="AB6" s="43" t="s">
        <v>35</v>
      </c>
      <c r="AC6" s="42">
        <v>42543</v>
      </c>
      <c r="AD6" s="42">
        <v>42557</v>
      </c>
      <c r="AE6" s="48" t="b">
        <f t="shared" si="1"/>
        <v>1</v>
      </c>
      <c r="AF6" s="84" t="s">
        <v>35</v>
      </c>
      <c r="AG6" s="80">
        <v>42158</v>
      </c>
      <c r="AH6" s="81">
        <v>42188</v>
      </c>
      <c r="AI6" s="48" t="b">
        <f t="shared" si="2"/>
        <v>1</v>
      </c>
      <c r="AJ6" s="43" t="s">
        <v>35</v>
      </c>
      <c r="AK6" s="42">
        <v>41813</v>
      </c>
      <c r="AL6" s="42">
        <v>41823</v>
      </c>
      <c r="AM6" s="48" t="b">
        <f>AK6&lt;(AP6+365)</f>
        <v>1</v>
      </c>
      <c r="AN6" s="88" t="s">
        <v>35</v>
      </c>
      <c r="AO6" s="80">
        <v>41450</v>
      </c>
      <c r="AP6" s="80">
        <v>41458</v>
      </c>
      <c r="AQ6" s="40" t="b">
        <f t="shared" si="7"/>
        <v>1</v>
      </c>
      <c r="AR6" s="55" t="s">
        <v>35</v>
      </c>
      <c r="AS6" s="42">
        <v>41086</v>
      </c>
      <c r="AT6" s="42">
        <v>41096</v>
      </c>
      <c r="AU6" s="48" t="b">
        <f t="shared" si="8"/>
        <v>1</v>
      </c>
      <c r="AV6" s="88" t="s">
        <v>35</v>
      </c>
      <c r="AW6" s="80">
        <v>40722</v>
      </c>
      <c r="AX6" s="80">
        <v>40738</v>
      </c>
      <c r="AY6" s="91" t="b">
        <f t="shared" si="9"/>
        <v>1</v>
      </c>
      <c r="AZ6" s="55" t="s">
        <v>35</v>
      </c>
      <c r="BA6" s="42">
        <v>40357</v>
      </c>
      <c r="BB6" s="42">
        <v>40373</v>
      </c>
      <c r="BC6" s="48" t="b">
        <f t="shared" si="10"/>
        <v>1</v>
      </c>
      <c r="BD6" s="88" t="s">
        <v>35</v>
      </c>
      <c r="BE6" s="80">
        <v>40004</v>
      </c>
      <c r="BF6" s="91">
        <v>40011</v>
      </c>
      <c r="BO6" s="24" t="s">
        <v>34</v>
      </c>
      <c r="BP6" s="24" t="s">
        <v>35</v>
      </c>
      <c r="BQ6" s="24" t="s">
        <v>36</v>
      </c>
      <c r="BR6" s="25"/>
      <c r="BS6" s="25"/>
      <c r="BT6" s="25"/>
    </row>
    <row r="7" spans="1:72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/>
      <c r="F7" s="16"/>
      <c r="G7" s="29"/>
      <c r="H7" s="103" t="s">
        <v>35</v>
      </c>
      <c r="I7" s="129">
        <v>44001</v>
      </c>
      <c r="J7" s="103">
        <v>44000</v>
      </c>
      <c r="K7" s="111" t="b">
        <f t="shared" si="3"/>
        <v>1</v>
      </c>
      <c r="L7" s="108" t="s">
        <v>35</v>
      </c>
      <c r="M7" s="80">
        <v>43626</v>
      </c>
      <c r="N7" s="108">
        <v>43647</v>
      </c>
      <c r="O7" s="111" t="b">
        <f t="shared" si="4"/>
        <v>1</v>
      </c>
      <c r="P7" s="103" t="s">
        <v>35</v>
      </c>
      <c r="Q7" s="133">
        <v>43256</v>
      </c>
      <c r="R7" s="136"/>
      <c r="S7" s="133">
        <v>43264</v>
      </c>
      <c r="T7" s="134"/>
      <c r="U7" s="111" t="b">
        <f t="shared" si="5"/>
        <v>1</v>
      </c>
      <c r="V7" s="84" t="s">
        <v>35</v>
      </c>
      <c r="W7" s="143">
        <v>42898</v>
      </c>
      <c r="X7" s="144"/>
      <c r="Y7" s="143">
        <v>42927</v>
      </c>
      <c r="Z7" s="144"/>
      <c r="AA7" s="104" t="b">
        <f t="shared" si="0"/>
        <v>1</v>
      </c>
      <c r="AB7" s="43" t="s">
        <v>35</v>
      </c>
      <c r="AC7" s="42">
        <v>42543</v>
      </c>
      <c r="AD7" s="42">
        <v>42557</v>
      </c>
      <c r="AE7" s="48" t="b">
        <f t="shared" si="1"/>
        <v>1</v>
      </c>
      <c r="AF7" s="84" t="s">
        <v>35</v>
      </c>
      <c r="AG7" s="80">
        <v>42158</v>
      </c>
      <c r="AH7" s="81">
        <v>42188</v>
      </c>
      <c r="AI7" s="48" t="b">
        <f t="shared" si="2"/>
        <v>1</v>
      </c>
      <c r="AJ7" s="43" t="s">
        <v>35</v>
      </c>
      <c r="AK7" s="42">
        <v>41813</v>
      </c>
      <c r="AL7" s="42">
        <v>41824</v>
      </c>
      <c r="AM7" s="48" t="b">
        <f>AK7&lt;(AP6+365)</f>
        <v>1</v>
      </c>
      <c r="AN7" s="86"/>
      <c r="AO7" s="87"/>
      <c r="AP7" s="87"/>
      <c r="AQ7" s="90"/>
      <c r="AR7" s="59"/>
      <c r="AS7" s="54"/>
      <c r="AT7" s="54"/>
      <c r="AU7" s="57"/>
      <c r="AV7" s="86"/>
      <c r="AW7" s="87"/>
      <c r="AX7" s="87"/>
      <c r="AY7" s="90"/>
      <c r="AZ7" s="59"/>
      <c r="BA7" s="54"/>
      <c r="BB7" s="54"/>
      <c r="BC7" s="57"/>
      <c r="BD7" s="86"/>
      <c r="BE7" s="87"/>
      <c r="BF7" s="90"/>
      <c r="BO7" s="24"/>
      <c r="BP7" s="24"/>
      <c r="BQ7" s="24"/>
      <c r="BR7" s="25"/>
      <c r="BS7" s="25"/>
      <c r="BT7" s="25"/>
    </row>
    <row r="8" spans="1:72" ht="90.75" customHeight="1">
      <c r="A8" s="6" t="s">
        <v>11</v>
      </c>
      <c r="B8" s="14" t="s">
        <v>43</v>
      </c>
      <c r="C8" s="7" t="s">
        <v>40</v>
      </c>
      <c r="D8" s="7" t="s">
        <v>7</v>
      </c>
      <c r="E8" s="7" t="s">
        <v>127</v>
      </c>
      <c r="F8" s="16"/>
      <c r="G8" s="29" t="s">
        <v>109</v>
      </c>
      <c r="H8" s="103" t="s">
        <v>35</v>
      </c>
      <c r="I8" s="115">
        <v>43997</v>
      </c>
      <c r="J8" s="103">
        <v>44088</v>
      </c>
      <c r="K8" s="111" t="b">
        <f t="shared" si="3"/>
        <v>1</v>
      </c>
      <c r="L8" s="108" t="s">
        <v>35</v>
      </c>
      <c r="M8" s="80">
        <v>43622</v>
      </c>
      <c r="N8" s="108">
        <v>43641</v>
      </c>
      <c r="O8" s="111" t="b">
        <f t="shared" si="4"/>
        <v>1</v>
      </c>
      <c r="P8" s="103" t="s">
        <v>35</v>
      </c>
      <c r="Q8" s="42">
        <v>43353</v>
      </c>
      <c r="R8" s="42">
        <v>43136</v>
      </c>
      <c r="S8" s="42">
        <v>43357</v>
      </c>
      <c r="T8" s="103">
        <v>43168</v>
      </c>
      <c r="U8" s="111" t="b">
        <f>R8&lt;(Y8+365)</f>
        <v>1</v>
      </c>
      <c r="V8" s="84" t="s">
        <v>35</v>
      </c>
      <c r="W8" s="143">
        <v>42780</v>
      </c>
      <c r="X8" s="144"/>
      <c r="Y8" s="143">
        <v>42795</v>
      </c>
      <c r="Z8" s="144"/>
      <c r="AA8" s="104" t="b">
        <f t="shared" si="0"/>
        <v>1</v>
      </c>
      <c r="AB8" s="43" t="s">
        <v>35</v>
      </c>
      <c r="AC8" s="42">
        <v>42408</v>
      </c>
      <c r="AD8" s="42">
        <v>42453</v>
      </c>
      <c r="AE8" s="48" t="b">
        <f t="shared" si="1"/>
        <v>1</v>
      </c>
      <c r="AF8" s="84" t="s">
        <v>35</v>
      </c>
      <c r="AG8" s="80">
        <v>42229</v>
      </c>
      <c r="AH8" s="81">
        <v>42230</v>
      </c>
      <c r="AI8" s="48" t="b">
        <f t="shared" si="2"/>
        <v>0</v>
      </c>
      <c r="AJ8" s="43" t="s">
        <v>35</v>
      </c>
      <c r="AK8" s="42">
        <v>41687</v>
      </c>
      <c r="AL8" s="42">
        <v>41724</v>
      </c>
      <c r="AM8" s="48" t="b">
        <f t="shared" si="6"/>
        <v>1</v>
      </c>
      <c r="AN8" s="88" t="s">
        <v>35</v>
      </c>
      <c r="AO8" s="80">
        <v>41318</v>
      </c>
      <c r="AP8" s="80">
        <v>41325</v>
      </c>
      <c r="AQ8" s="40" t="b">
        <f t="shared" si="7"/>
        <v>1</v>
      </c>
      <c r="AR8" s="55" t="s">
        <v>35</v>
      </c>
      <c r="AS8" s="42">
        <v>40945</v>
      </c>
      <c r="AT8" s="42">
        <v>40956</v>
      </c>
      <c r="AU8" s="48" t="b">
        <f t="shared" si="8"/>
        <v>1</v>
      </c>
      <c r="AV8" s="88" t="s">
        <v>35</v>
      </c>
      <c r="AW8" s="80">
        <v>40577</v>
      </c>
      <c r="AX8" s="80">
        <v>40596</v>
      </c>
      <c r="AY8" s="91" t="b">
        <f t="shared" si="9"/>
        <v>1</v>
      </c>
      <c r="AZ8" s="55" t="s">
        <v>35</v>
      </c>
      <c r="BA8" s="42">
        <v>40357</v>
      </c>
      <c r="BB8" s="42">
        <v>40373</v>
      </c>
      <c r="BC8" s="48" t="b">
        <f t="shared" si="10"/>
        <v>0</v>
      </c>
      <c r="BD8" s="88" t="s">
        <v>35</v>
      </c>
      <c r="BE8" s="80">
        <v>39863</v>
      </c>
      <c r="BF8" s="91">
        <v>39877</v>
      </c>
      <c r="BO8" s="24" t="s">
        <v>37</v>
      </c>
      <c r="BP8" s="24" t="s">
        <v>38</v>
      </c>
      <c r="BQ8" s="24" t="s">
        <v>39</v>
      </c>
      <c r="BR8" s="24" t="s">
        <v>40</v>
      </c>
      <c r="BS8" s="24" t="s">
        <v>41</v>
      </c>
      <c r="BT8" s="24" t="s">
        <v>42</v>
      </c>
    </row>
    <row r="9" spans="1:58" ht="90" customHeight="1">
      <c r="A9" s="6" t="s">
        <v>12</v>
      </c>
      <c r="B9" s="14" t="s">
        <v>43</v>
      </c>
      <c r="C9" s="7" t="s">
        <v>40</v>
      </c>
      <c r="D9" s="7" t="s">
        <v>7</v>
      </c>
      <c r="E9" s="7" t="s">
        <v>127</v>
      </c>
      <c r="F9" s="16"/>
      <c r="G9" s="29"/>
      <c r="H9" s="103" t="s">
        <v>35</v>
      </c>
      <c r="I9" s="115">
        <v>43997</v>
      </c>
      <c r="J9" s="103">
        <v>44088</v>
      </c>
      <c r="K9" s="111" t="b">
        <f t="shared" si="3"/>
        <v>1</v>
      </c>
      <c r="L9" s="108" t="s">
        <v>35</v>
      </c>
      <c r="M9" s="80">
        <v>43622</v>
      </c>
      <c r="N9" s="108">
        <v>43641</v>
      </c>
      <c r="O9" s="111" t="b">
        <f t="shared" si="4"/>
        <v>1</v>
      </c>
      <c r="P9" s="103" t="s">
        <v>35</v>
      </c>
      <c r="Q9" s="42">
        <v>43353</v>
      </c>
      <c r="R9" s="42">
        <v>43136</v>
      </c>
      <c r="S9" s="42">
        <v>43357</v>
      </c>
      <c r="T9" s="103">
        <v>43168</v>
      </c>
      <c r="U9" s="111" t="b">
        <f>R9&lt;(Y9+365)</f>
        <v>1</v>
      </c>
      <c r="V9" s="84" t="s">
        <v>35</v>
      </c>
      <c r="W9" s="143">
        <v>42780</v>
      </c>
      <c r="X9" s="144"/>
      <c r="Y9" s="143">
        <v>42795</v>
      </c>
      <c r="Z9" s="144"/>
      <c r="AA9" s="104" t="b">
        <f t="shared" si="0"/>
        <v>1</v>
      </c>
      <c r="AB9" s="43" t="s">
        <v>35</v>
      </c>
      <c r="AC9" s="42">
        <v>42408</v>
      </c>
      <c r="AD9" s="42">
        <v>42453</v>
      </c>
      <c r="AE9" s="48" t="b">
        <f t="shared" si="1"/>
        <v>1</v>
      </c>
      <c r="AF9" s="84" t="s">
        <v>35</v>
      </c>
      <c r="AG9" s="80">
        <v>42229</v>
      </c>
      <c r="AH9" s="81">
        <v>42230</v>
      </c>
      <c r="AI9" s="48" t="b">
        <f t="shared" si="2"/>
        <v>0</v>
      </c>
      <c r="AJ9" s="43" t="s">
        <v>35</v>
      </c>
      <c r="AK9" s="42">
        <v>41687</v>
      </c>
      <c r="AL9" s="42">
        <v>41688</v>
      </c>
      <c r="AM9" s="48" t="b">
        <f t="shared" si="6"/>
        <v>1</v>
      </c>
      <c r="AN9" s="88" t="s">
        <v>35</v>
      </c>
      <c r="AO9" s="80">
        <v>41307</v>
      </c>
      <c r="AP9" s="80">
        <v>41327</v>
      </c>
      <c r="AQ9" s="40" t="b">
        <f t="shared" si="7"/>
        <v>1</v>
      </c>
      <c r="AR9" s="55" t="s">
        <v>35</v>
      </c>
      <c r="AS9" s="42">
        <v>40947</v>
      </c>
      <c r="AT9" s="42">
        <v>40953</v>
      </c>
      <c r="AU9" s="48" t="b">
        <f t="shared" si="8"/>
        <v>1</v>
      </c>
      <c r="AV9" s="88" t="s">
        <v>35</v>
      </c>
      <c r="AW9" s="80">
        <v>40577</v>
      </c>
      <c r="AX9" s="80">
        <v>40596</v>
      </c>
      <c r="AY9" s="91" t="b">
        <f t="shared" si="9"/>
        <v>1</v>
      </c>
      <c r="AZ9" s="55" t="s">
        <v>35</v>
      </c>
      <c r="BA9" s="42">
        <v>40357</v>
      </c>
      <c r="BB9" s="42">
        <v>40373</v>
      </c>
      <c r="BC9" s="48" t="b">
        <f t="shared" si="10"/>
        <v>0</v>
      </c>
      <c r="BD9" s="88" t="s">
        <v>35</v>
      </c>
      <c r="BE9" s="80">
        <v>39863</v>
      </c>
      <c r="BF9" s="91">
        <v>39877</v>
      </c>
    </row>
    <row r="10" spans="1:58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115</v>
      </c>
      <c r="H10" s="103" t="s">
        <v>35</v>
      </c>
      <c r="I10" s="115">
        <v>44004</v>
      </c>
      <c r="J10" s="103">
        <v>44006</v>
      </c>
      <c r="K10" s="111" t="b">
        <f t="shared" si="3"/>
        <v>1</v>
      </c>
      <c r="L10" s="108" t="s">
        <v>35</v>
      </c>
      <c r="M10" s="80">
        <v>43669</v>
      </c>
      <c r="N10" s="108">
        <v>43678</v>
      </c>
      <c r="O10" s="111" t="b">
        <f t="shared" si="4"/>
        <v>1</v>
      </c>
      <c r="P10" s="103" t="s">
        <v>35</v>
      </c>
      <c r="Q10" s="133">
        <v>43294</v>
      </c>
      <c r="R10" s="136"/>
      <c r="S10" s="133">
        <v>43299</v>
      </c>
      <c r="T10" s="134"/>
      <c r="U10" s="111" t="b">
        <f t="shared" si="5"/>
        <v>0</v>
      </c>
      <c r="V10" s="84" t="s">
        <v>35</v>
      </c>
      <c r="W10" s="143">
        <v>42926</v>
      </c>
      <c r="X10" s="144"/>
      <c r="Y10" s="143">
        <v>42927</v>
      </c>
      <c r="Z10" s="144"/>
      <c r="AA10" s="104" t="b">
        <f>W10&lt;(AD10+365)</f>
        <v>0</v>
      </c>
      <c r="AB10" s="43" t="s">
        <v>35</v>
      </c>
      <c r="AC10" s="42">
        <v>42555</v>
      </c>
      <c r="AD10" s="42">
        <v>42558</v>
      </c>
      <c r="AE10" s="48" t="b">
        <f t="shared" si="1"/>
        <v>1</v>
      </c>
      <c r="AF10" s="84" t="s">
        <v>35</v>
      </c>
      <c r="AG10" s="80">
        <v>42205</v>
      </c>
      <c r="AH10" s="81">
        <v>42249</v>
      </c>
      <c r="AI10" s="48" t="b">
        <f t="shared" si="2"/>
        <v>0</v>
      </c>
      <c r="AJ10" s="43" t="s">
        <v>35</v>
      </c>
      <c r="AK10" s="42">
        <v>41820</v>
      </c>
      <c r="AL10" s="42">
        <v>41830</v>
      </c>
      <c r="AM10" s="48" t="b">
        <f t="shared" si="6"/>
        <v>0</v>
      </c>
      <c r="AN10" s="88" t="s">
        <v>35</v>
      </c>
      <c r="AO10" s="80">
        <v>41406</v>
      </c>
      <c r="AP10" s="80">
        <v>41429</v>
      </c>
      <c r="AQ10" s="40" t="b">
        <f t="shared" si="7"/>
        <v>1</v>
      </c>
      <c r="AR10" s="55" t="s">
        <v>35</v>
      </c>
      <c r="AS10" s="42">
        <v>41254</v>
      </c>
      <c r="AT10" s="42">
        <v>41282</v>
      </c>
      <c r="AU10" s="48" t="b">
        <f t="shared" si="8"/>
        <v>0</v>
      </c>
      <c r="AV10" s="88" t="s">
        <v>35</v>
      </c>
      <c r="AW10" s="80">
        <v>40679</v>
      </c>
      <c r="AX10" s="80">
        <v>40703</v>
      </c>
      <c r="AY10" s="91" t="b">
        <f t="shared" si="9"/>
        <v>1</v>
      </c>
      <c r="AZ10" s="55" t="s">
        <v>35</v>
      </c>
      <c r="BA10" s="56">
        <v>40429</v>
      </c>
      <c r="BB10" s="56">
        <v>40445</v>
      </c>
      <c r="BC10" s="48" t="b">
        <f t="shared" si="10"/>
        <v>1</v>
      </c>
      <c r="BD10" s="88" t="s">
        <v>35</v>
      </c>
      <c r="BE10" s="80">
        <v>40132</v>
      </c>
      <c r="BF10" s="91">
        <v>40147</v>
      </c>
    </row>
    <row r="11" spans="1:58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116</v>
      </c>
      <c r="H11" s="103" t="s">
        <v>35</v>
      </c>
      <c r="I11" s="129">
        <v>44004</v>
      </c>
      <c r="J11" s="103">
        <v>44006</v>
      </c>
      <c r="K11" s="111" t="b">
        <f t="shared" si="3"/>
        <v>1</v>
      </c>
      <c r="L11" s="108" t="s">
        <v>35</v>
      </c>
      <c r="M11" s="80">
        <v>43669</v>
      </c>
      <c r="N11" s="108">
        <v>43678</v>
      </c>
      <c r="O11" s="111" t="b">
        <f t="shared" si="4"/>
        <v>1</v>
      </c>
      <c r="P11" s="103" t="s">
        <v>35</v>
      </c>
      <c r="Q11" s="133">
        <v>43294</v>
      </c>
      <c r="R11" s="136"/>
      <c r="S11" s="133">
        <v>43299</v>
      </c>
      <c r="T11" s="134"/>
      <c r="U11" s="111" t="b">
        <f t="shared" si="5"/>
        <v>0</v>
      </c>
      <c r="V11" s="84" t="s">
        <v>35</v>
      </c>
      <c r="W11" s="143">
        <v>42926</v>
      </c>
      <c r="X11" s="144"/>
      <c r="Y11" s="143">
        <v>42927</v>
      </c>
      <c r="Z11" s="144"/>
      <c r="AA11" s="104" t="b">
        <f t="shared" si="0"/>
        <v>1</v>
      </c>
      <c r="AB11" s="43" t="s">
        <v>35</v>
      </c>
      <c r="AC11" s="42">
        <v>42555</v>
      </c>
      <c r="AD11" s="42">
        <v>42558</v>
      </c>
      <c r="AE11" s="48" t="b">
        <f t="shared" si="1"/>
        <v>1</v>
      </c>
      <c r="AF11" s="84" t="s">
        <v>35</v>
      </c>
      <c r="AG11" s="80">
        <v>42205</v>
      </c>
      <c r="AH11" s="81">
        <v>42249</v>
      </c>
      <c r="AI11" s="48" t="b">
        <f t="shared" si="2"/>
        <v>0</v>
      </c>
      <c r="AJ11" s="43" t="s">
        <v>35</v>
      </c>
      <c r="AK11" s="42">
        <v>41820</v>
      </c>
      <c r="AL11" s="42">
        <v>41830</v>
      </c>
      <c r="AM11" s="48" t="b">
        <f t="shared" si="6"/>
        <v>0</v>
      </c>
      <c r="AN11" s="88" t="s">
        <v>35</v>
      </c>
      <c r="AO11" s="80">
        <v>41406</v>
      </c>
      <c r="AP11" s="80">
        <v>41427</v>
      </c>
      <c r="AQ11" s="40" t="b">
        <f t="shared" si="7"/>
        <v>1</v>
      </c>
      <c r="AR11" s="55" t="s">
        <v>35</v>
      </c>
      <c r="AS11" s="42">
        <v>41262</v>
      </c>
      <c r="AT11" s="42">
        <v>41290</v>
      </c>
      <c r="AU11" s="48" t="b">
        <f t="shared" si="8"/>
        <v>0</v>
      </c>
      <c r="AV11" s="88" t="s">
        <v>35</v>
      </c>
      <c r="AW11" s="80">
        <v>40679</v>
      </c>
      <c r="AX11" s="80">
        <v>40703</v>
      </c>
      <c r="AY11" s="91" t="b">
        <f t="shared" si="9"/>
        <v>1</v>
      </c>
      <c r="AZ11" s="55" t="s">
        <v>35</v>
      </c>
      <c r="BA11" s="56">
        <v>40436</v>
      </c>
      <c r="BB11" s="56">
        <v>40451</v>
      </c>
      <c r="BC11" s="48" t="b">
        <f t="shared" si="10"/>
        <v>1</v>
      </c>
      <c r="BD11" s="88" t="s">
        <v>35</v>
      </c>
      <c r="BE11" s="80">
        <v>40132</v>
      </c>
      <c r="BF11" s="91">
        <v>40132</v>
      </c>
    </row>
    <row r="12" spans="1:58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/>
      <c r="G12" s="29" t="s">
        <v>117</v>
      </c>
      <c r="H12" s="103" t="s">
        <v>35</v>
      </c>
      <c r="I12" s="115">
        <v>44018</v>
      </c>
      <c r="J12" s="114">
        <v>44022</v>
      </c>
      <c r="K12" s="111" t="b">
        <f t="shared" si="3"/>
        <v>1</v>
      </c>
      <c r="L12" s="108" t="s">
        <v>35</v>
      </c>
      <c r="M12" s="80">
        <v>43677</v>
      </c>
      <c r="N12" s="106">
        <v>43697</v>
      </c>
      <c r="O12" s="111" t="b">
        <f t="shared" si="4"/>
        <v>1</v>
      </c>
      <c r="P12" s="103" t="s">
        <v>35</v>
      </c>
      <c r="Q12" s="133">
        <v>43304</v>
      </c>
      <c r="R12" s="136"/>
      <c r="S12" s="133">
        <v>43309</v>
      </c>
      <c r="T12" s="134"/>
      <c r="U12" s="111" t="b">
        <f t="shared" si="5"/>
        <v>0</v>
      </c>
      <c r="V12" s="84" t="s">
        <v>35</v>
      </c>
      <c r="W12" s="143">
        <v>42920</v>
      </c>
      <c r="X12" s="144"/>
      <c r="Y12" s="143">
        <v>42923</v>
      </c>
      <c r="Z12" s="144"/>
      <c r="AA12" s="104" t="b">
        <f t="shared" si="0"/>
        <v>1</v>
      </c>
      <c r="AB12" s="43" t="s">
        <v>35</v>
      </c>
      <c r="AC12" s="42">
        <v>42577</v>
      </c>
      <c r="AD12" s="42">
        <v>42583</v>
      </c>
      <c r="AE12" s="48" t="b">
        <f t="shared" si="1"/>
        <v>0</v>
      </c>
      <c r="AF12" s="84" t="s">
        <v>35</v>
      </c>
      <c r="AG12" s="80">
        <v>42192</v>
      </c>
      <c r="AH12" s="81">
        <v>42206</v>
      </c>
      <c r="AI12" s="48" t="b">
        <f t="shared" si="2"/>
        <v>1</v>
      </c>
      <c r="AJ12" s="43" t="s">
        <v>35</v>
      </c>
      <c r="AK12" s="42">
        <v>41920</v>
      </c>
      <c r="AL12" s="42">
        <v>41927</v>
      </c>
      <c r="AM12" s="48" t="b">
        <f t="shared" si="6"/>
        <v>0</v>
      </c>
      <c r="AN12" s="88" t="s">
        <v>35</v>
      </c>
      <c r="AO12" s="80">
        <v>41505</v>
      </c>
      <c r="AP12" s="80">
        <v>41537</v>
      </c>
      <c r="AQ12" s="40" t="b">
        <f>AO12&lt;(AT42+365)</f>
        <v>0</v>
      </c>
      <c r="AR12" s="64"/>
      <c r="AS12" s="65"/>
      <c r="AT12" s="65"/>
      <c r="AU12" s="66"/>
      <c r="AV12" s="92"/>
      <c r="AW12" s="93"/>
      <c r="AX12" s="93"/>
      <c r="AY12" s="94"/>
      <c r="AZ12" s="69"/>
      <c r="BA12" s="65"/>
      <c r="BB12" s="65"/>
      <c r="BC12" s="66"/>
      <c r="BD12" s="92"/>
      <c r="BE12" s="93"/>
      <c r="BF12" s="94"/>
    </row>
    <row r="13" spans="1:58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/>
      <c r="F13" s="16"/>
      <c r="G13" s="29"/>
      <c r="H13" s="103" t="s">
        <v>35</v>
      </c>
      <c r="I13" s="115">
        <v>44018</v>
      </c>
      <c r="J13" s="114">
        <v>44022</v>
      </c>
      <c r="K13" s="111" t="b">
        <f t="shared" si="3"/>
        <v>1</v>
      </c>
      <c r="L13" s="107" t="s">
        <v>35</v>
      </c>
      <c r="M13" s="80">
        <v>43677</v>
      </c>
      <c r="N13" s="106">
        <v>43697</v>
      </c>
      <c r="O13" s="111" t="b">
        <f t="shared" si="4"/>
        <v>1</v>
      </c>
      <c r="P13" s="55" t="s">
        <v>35</v>
      </c>
      <c r="Q13" s="133">
        <v>43304</v>
      </c>
      <c r="R13" s="136"/>
      <c r="S13" s="133">
        <v>43309</v>
      </c>
      <c r="T13" s="134"/>
      <c r="U13" s="111" t="b">
        <f t="shared" si="5"/>
        <v>0</v>
      </c>
      <c r="V13" s="88" t="s">
        <v>35</v>
      </c>
      <c r="W13" s="143">
        <v>42920</v>
      </c>
      <c r="X13" s="144"/>
      <c r="Y13" s="143">
        <v>42923</v>
      </c>
      <c r="Z13" s="144"/>
      <c r="AA13" s="104" t="b">
        <f t="shared" si="0"/>
        <v>1</v>
      </c>
      <c r="AB13" s="43" t="s">
        <v>35</v>
      </c>
      <c r="AC13" s="42">
        <v>42577</v>
      </c>
      <c r="AD13" s="42">
        <v>42583</v>
      </c>
      <c r="AE13" s="48" t="b">
        <f t="shared" si="1"/>
        <v>0</v>
      </c>
      <c r="AF13" s="84" t="s">
        <v>35</v>
      </c>
      <c r="AG13" s="80">
        <v>42192</v>
      </c>
      <c r="AH13" s="81">
        <v>42206</v>
      </c>
      <c r="AI13" s="48" t="b">
        <f t="shared" si="2"/>
        <v>1</v>
      </c>
      <c r="AJ13" s="43" t="s">
        <v>35</v>
      </c>
      <c r="AK13" s="42">
        <v>41920</v>
      </c>
      <c r="AL13" s="42">
        <v>41927</v>
      </c>
      <c r="AM13" s="48" t="b">
        <f t="shared" si="6"/>
        <v>0</v>
      </c>
      <c r="AN13" s="88" t="s">
        <v>35</v>
      </c>
      <c r="AO13" s="80">
        <v>41505</v>
      </c>
      <c r="AP13" s="80">
        <v>41537</v>
      </c>
      <c r="AQ13" s="40" t="b">
        <f>AO13&lt;(AT42+365)</f>
        <v>0</v>
      </c>
      <c r="AR13" s="64"/>
      <c r="AS13" s="65"/>
      <c r="AT13" s="65"/>
      <c r="AU13" s="66"/>
      <c r="AV13" s="92"/>
      <c r="AW13" s="93"/>
      <c r="AX13" s="93"/>
      <c r="AY13" s="94"/>
      <c r="AZ13" s="69"/>
      <c r="BA13" s="65"/>
      <c r="BB13" s="65"/>
      <c r="BC13" s="66"/>
      <c r="BD13" s="92"/>
      <c r="BE13" s="93"/>
      <c r="BF13" s="94"/>
    </row>
    <row r="14" spans="1:58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/>
      <c r="F14" s="16"/>
      <c r="G14" s="29"/>
      <c r="H14" s="103" t="s">
        <v>35</v>
      </c>
      <c r="I14" s="115">
        <v>43900</v>
      </c>
      <c r="J14" s="114">
        <v>43910</v>
      </c>
      <c r="K14" s="111" t="b">
        <f t="shared" si="3"/>
        <v>1</v>
      </c>
      <c r="L14" s="107" t="s">
        <v>35</v>
      </c>
      <c r="M14" s="80">
        <v>43528</v>
      </c>
      <c r="N14" s="106">
        <v>43544</v>
      </c>
      <c r="O14" s="111" t="b">
        <f t="shared" si="4"/>
        <v>1</v>
      </c>
      <c r="P14" s="55" t="s">
        <v>35</v>
      </c>
      <c r="Q14" s="133">
        <v>43171</v>
      </c>
      <c r="R14" s="136"/>
      <c r="S14" s="133">
        <v>43194</v>
      </c>
      <c r="T14" s="134"/>
      <c r="U14" s="111" t="b">
        <f t="shared" si="5"/>
        <v>1</v>
      </c>
      <c r="V14" s="88" t="s">
        <v>35</v>
      </c>
      <c r="W14" s="143">
        <v>42891</v>
      </c>
      <c r="X14" s="144"/>
      <c r="Y14" s="143">
        <v>42934</v>
      </c>
      <c r="Z14" s="144"/>
      <c r="AA14" s="104" t="b">
        <f t="shared" si="0"/>
        <v>1</v>
      </c>
      <c r="AB14" s="43" t="s">
        <v>35</v>
      </c>
      <c r="AC14" s="42">
        <v>42527</v>
      </c>
      <c r="AD14" s="42">
        <v>42542</v>
      </c>
      <c r="AE14" s="48" t="b">
        <f t="shared" si="1"/>
        <v>1</v>
      </c>
      <c r="AF14" s="84" t="s">
        <v>35</v>
      </c>
      <c r="AG14" s="80">
        <v>42157</v>
      </c>
      <c r="AH14" s="81">
        <v>42166</v>
      </c>
      <c r="AI14" s="48" t="b">
        <f t="shared" si="2"/>
        <v>1</v>
      </c>
      <c r="AJ14" s="43" t="s">
        <v>35</v>
      </c>
      <c r="AK14" s="42">
        <v>41799</v>
      </c>
      <c r="AL14" s="42">
        <v>41808</v>
      </c>
      <c r="AM14" s="48" t="b">
        <f t="shared" si="6"/>
        <v>1</v>
      </c>
      <c r="AN14" s="88" t="s">
        <v>35</v>
      </c>
      <c r="AO14" s="80">
        <v>41437</v>
      </c>
      <c r="AP14" s="80">
        <v>41446</v>
      </c>
      <c r="AQ14" s="40" t="b">
        <f aca="true" t="shared" si="11" ref="AQ14:AQ21">AO14&lt;(AT14+365)</f>
        <v>1</v>
      </c>
      <c r="AR14" s="55" t="s">
        <v>35</v>
      </c>
      <c r="AS14" s="42"/>
      <c r="AT14" s="42">
        <v>41296</v>
      </c>
      <c r="AU14" s="57"/>
      <c r="AV14" s="86"/>
      <c r="AW14" s="87"/>
      <c r="AX14" s="87"/>
      <c r="AY14" s="90"/>
      <c r="AZ14" s="59"/>
      <c r="BA14" s="54"/>
      <c r="BB14" s="54"/>
      <c r="BC14" s="57"/>
      <c r="BD14" s="86"/>
      <c r="BE14" s="87"/>
      <c r="BF14" s="90"/>
    </row>
    <row r="15" spans="1:58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/>
      <c r="F15" s="16"/>
      <c r="G15" s="29"/>
      <c r="H15" s="103" t="s">
        <v>35</v>
      </c>
      <c r="I15" s="127">
        <v>43900</v>
      </c>
      <c r="J15" s="126">
        <v>43910</v>
      </c>
      <c r="K15" s="111" t="b">
        <f t="shared" si="3"/>
        <v>1</v>
      </c>
      <c r="L15" s="107" t="s">
        <v>35</v>
      </c>
      <c r="M15" s="80">
        <v>43528</v>
      </c>
      <c r="N15" s="106">
        <v>43544</v>
      </c>
      <c r="O15" s="111" t="b">
        <f t="shared" si="4"/>
        <v>1</v>
      </c>
      <c r="P15" s="55" t="s">
        <v>35</v>
      </c>
      <c r="Q15" s="133">
        <v>43171</v>
      </c>
      <c r="R15" s="136"/>
      <c r="S15" s="133">
        <v>43194</v>
      </c>
      <c r="T15" s="134"/>
      <c r="U15" s="111" t="b">
        <f t="shared" si="5"/>
        <v>1</v>
      </c>
      <c r="V15" s="88" t="s">
        <v>35</v>
      </c>
      <c r="W15" s="143">
        <v>42891</v>
      </c>
      <c r="X15" s="144"/>
      <c r="Y15" s="143">
        <v>42934</v>
      </c>
      <c r="Z15" s="144"/>
      <c r="AA15" s="104" t="b">
        <f t="shared" si="0"/>
        <v>1</v>
      </c>
      <c r="AB15" s="43" t="s">
        <v>35</v>
      </c>
      <c r="AC15" s="42">
        <v>42527</v>
      </c>
      <c r="AD15" s="42">
        <v>42542</v>
      </c>
      <c r="AE15" s="48" t="b">
        <f t="shared" si="1"/>
        <v>1</v>
      </c>
      <c r="AF15" s="84" t="s">
        <v>35</v>
      </c>
      <c r="AG15" s="80">
        <v>42157</v>
      </c>
      <c r="AH15" s="81">
        <v>42166</v>
      </c>
      <c r="AI15" s="48" t="b">
        <f t="shared" si="2"/>
        <v>1</v>
      </c>
      <c r="AJ15" s="43" t="s">
        <v>35</v>
      </c>
      <c r="AK15" s="42">
        <v>41799</v>
      </c>
      <c r="AL15" s="42">
        <v>41808</v>
      </c>
      <c r="AM15" s="48" t="b">
        <f t="shared" si="6"/>
        <v>1</v>
      </c>
      <c r="AN15" s="88" t="s">
        <v>35</v>
      </c>
      <c r="AO15" s="80">
        <v>41434</v>
      </c>
      <c r="AP15" s="80">
        <v>41446</v>
      </c>
      <c r="AQ15" s="40" t="b">
        <f t="shared" si="11"/>
        <v>1</v>
      </c>
      <c r="AR15" s="55" t="s">
        <v>35</v>
      </c>
      <c r="AS15" s="42"/>
      <c r="AT15" s="42">
        <v>41296</v>
      </c>
      <c r="AU15" s="57"/>
      <c r="AV15" s="86"/>
      <c r="AW15" s="87"/>
      <c r="AX15" s="87"/>
      <c r="AY15" s="90"/>
      <c r="AZ15" s="59"/>
      <c r="BA15" s="54"/>
      <c r="BB15" s="54"/>
      <c r="BC15" s="57"/>
      <c r="BD15" s="86"/>
      <c r="BE15" s="87"/>
      <c r="BF15" s="90"/>
    </row>
    <row r="16" spans="1:58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103" t="s">
        <v>35</v>
      </c>
      <c r="I16" s="115">
        <v>43935</v>
      </c>
      <c r="J16" s="114">
        <v>43945</v>
      </c>
      <c r="K16" s="111" t="b">
        <f t="shared" si="3"/>
        <v>1</v>
      </c>
      <c r="L16" s="107" t="s">
        <v>35</v>
      </c>
      <c r="M16" s="80">
        <v>43556</v>
      </c>
      <c r="N16" s="106">
        <v>43567</v>
      </c>
      <c r="O16" s="111" t="b">
        <f t="shared" si="4"/>
        <v>1</v>
      </c>
      <c r="P16" s="55" t="s">
        <v>35</v>
      </c>
      <c r="Q16" s="133">
        <v>43199</v>
      </c>
      <c r="R16" s="136"/>
      <c r="S16" s="133">
        <v>43210</v>
      </c>
      <c r="T16" s="134"/>
      <c r="U16" s="111" t="b">
        <f t="shared" si="5"/>
        <v>1</v>
      </c>
      <c r="V16" s="88" t="s">
        <v>35</v>
      </c>
      <c r="W16" s="143">
        <v>42934</v>
      </c>
      <c r="X16" s="144"/>
      <c r="Y16" s="143">
        <v>42944</v>
      </c>
      <c r="Z16" s="144"/>
      <c r="AA16" s="104" t="b">
        <f t="shared" si="0"/>
        <v>1</v>
      </c>
      <c r="AB16" s="43" t="s">
        <v>35</v>
      </c>
      <c r="AC16" s="42">
        <v>42562</v>
      </c>
      <c r="AD16" s="42">
        <v>42572</v>
      </c>
      <c r="AE16" s="48" t="b">
        <f t="shared" si="1"/>
        <v>1</v>
      </c>
      <c r="AF16" s="84" t="s">
        <v>35</v>
      </c>
      <c r="AG16" s="80">
        <v>42208</v>
      </c>
      <c r="AH16" s="81">
        <v>42214</v>
      </c>
      <c r="AI16" s="48" t="b">
        <f t="shared" si="2"/>
        <v>1</v>
      </c>
      <c r="AJ16" s="43" t="s">
        <v>35</v>
      </c>
      <c r="AK16" s="42">
        <v>41850</v>
      </c>
      <c r="AL16" s="42">
        <v>41859</v>
      </c>
      <c r="AM16" s="48" t="b">
        <f t="shared" si="6"/>
        <v>1</v>
      </c>
      <c r="AN16" s="88" t="s">
        <v>35</v>
      </c>
      <c r="AO16" s="80">
        <v>41477</v>
      </c>
      <c r="AP16" s="80">
        <v>41486</v>
      </c>
      <c r="AQ16" s="40" t="b">
        <f t="shared" si="11"/>
        <v>1</v>
      </c>
      <c r="AR16" s="55" t="s">
        <v>35</v>
      </c>
      <c r="AS16" s="42">
        <v>41120</v>
      </c>
      <c r="AT16" s="42">
        <v>41131</v>
      </c>
      <c r="AU16" s="48" t="b">
        <f t="shared" si="8"/>
        <v>1</v>
      </c>
      <c r="AV16" s="88" t="s">
        <v>35</v>
      </c>
      <c r="AW16" s="80">
        <v>40750</v>
      </c>
      <c r="AX16" s="80">
        <v>40758</v>
      </c>
      <c r="AY16" s="91" t="b">
        <f t="shared" si="9"/>
        <v>1</v>
      </c>
      <c r="AZ16" s="55" t="s">
        <v>35</v>
      </c>
      <c r="BA16" s="42">
        <v>40379</v>
      </c>
      <c r="BB16" s="42">
        <v>40395</v>
      </c>
      <c r="BC16" s="48" t="b">
        <f t="shared" si="10"/>
        <v>1</v>
      </c>
      <c r="BD16" s="88" t="s">
        <v>35</v>
      </c>
      <c r="BE16" s="80">
        <v>40021</v>
      </c>
      <c r="BF16" s="91">
        <v>40030</v>
      </c>
    </row>
    <row r="17" spans="1:58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110</v>
      </c>
      <c r="H17" s="103" t="s">
        <v>35</v>
      </c>
      <c r="I17" s="115">
        <v>43935</v>
      </c>
      <c r="J17" s="114">
        <v>43945</v>
      </c>
      <c r="K17" s="111" t="b">
        <f t="shared" si="3"/>
        <v>1</v>
      </c>
      <c r="L17" s="107" t="s">
        <v>35</v>
      </c>
      <c r="M17" s="80">
        <v>43556</v>
      </c>
      <c r="N17" s="106">
        <v>43567</v>
      </c>
      <c r="O17" s="111" t="b">
        <f t="shared" si="4"/>
        <v>1</v>
      </c>
      <c r="P17" s="55" t="s">
        <v>35</v>
      </c>
      <c r="Q17" s="133">
        <v>43199</v>
      </c>
      <c r="R17" s="136"/>
      <c r="S17" s="133">
        <v>43210</v>
      </c>
      <c r="T17" s="134"/>
      <c r="U17" s="111" t="b">
        <f t="shared" si="5"/>
        <v>1</v>
      </c>
      <c r="V17" s="88" t="s">
        <v>35</v>
      </c>
      <c r="W17" s="143">
        <v>42934</v>
      </c>
      <c r="X17" s="144"/>
      <c r="Y17" s="143">
        <v>42944</v>
      </c>
      <c r="Z17" s="144"/>
      <c r="AA17" s="104" t="b">
        <f t="shared" si="0"/>
        <v>1</v>
      </c>
      <c r="AB17" s="43" t="s">
        <v>35</v>
      </c>
      <c r="AC17" s="42">
        <v>42562</v>
      </c>
      <c r="AD17" s="42">
        <v>42572</v>
      </c>
      <c r="AE17" s="48" t="b">
        <f t="shared" si="1"/>
        <v>1</v>
      </c>
      <c r="AF17" s="84" t="s">
        <v>35</v>
      </c>
      <c r="AG17" s="80">
        <v>42208</v>
      </c>
      <c r="AH17" s="81">
        <v>42214</v>
      </c>
      <c r="AI17" s="48" t="b">
        <f t="shared" si="2"/>
        <v>1</v>
      </c>
      <c r="AJ17" s="43" t="s">
        <v>35</v>
      </c>
      <c r="AK17" s="42">
        <v>41850</v>
      </c>
      <c r="AL17" s="42">
        <v>41859</v>
      </c>
      <c r="AM17" s="48" t="b">
        <f t="shared" si="6"/>
        <v>1</v>
      </c>
      <c r="AN17" s="88" t="s">
        <v>35</v>
      </c>
      <c r="AO17" s="80">
        <v>41477</v>
      </c>
      <c r="AP17" s="80">
        <v>41486</v>
      </c>
      <c r="AQ17" s="40" t="b">
        <f t="shared" si="11"/>
        <v>1</v>
      </c>
      <c r="AR17" s="55" t="s">
        <v>35</v>
      </c>
      <c r="AS17" s="42">
        <v>41121</v>
      </c>
      <c r="AT17" s="42">
        <v>41131</v>
      </c>
      <c r="AU17" s="48" t="b">
        <f t="shared" si="8"/>
        <v>1</v>
      </c>
      <c r="AV17" s="88" t="s">
        <v>35</v>
      </c>
      <c r="AW17" s="80">
        <v>40750</v>
      </c>
      <c r="AX17" s="80">
        <v>40758</v>
      </c>
      <c r="AY17" s="91" t="b">
        <f t="shared" si="9"/>
        <v>1</v>
      </c>
      <c r="AZ17" s="55" t="s">
        <v>35</v>
      </c>
      <c r="BA17" s="42">
        <v>40379</v>
      </c>
      <c r="BB17" s="42">
        <v>40395</v>
      </c>
      <c r="BC17" s="48" t="b">
        <f t="shared" si="10"/>
        <v>1</v>
      </c>
      <c r="BD17" s="88" t="s">
        <v>35</v>
      </c>
      <c r="BE17" s="80">
        <v>40021</v>
      </c>
      <c r="BF17" s="91">
        <v>40031</v>
      </c>
    </row>
    <row r="18" spans="1:58" ht="46.5" customHeight="1">
      <c r="A18" s="6" t="s">
        <v>89</v>
      </c>
      <c r="B18" s="7" t="s">
        <v>43</v>
      </c>
      <c r="C18" s="7" t="s">
        <v>38</v>
      </c>
      <c r="D18" s="7" t="s">
        <v>8</v>
      </c>
      <c r="E18" s="7"/>
      <c r="F18" s="16"/>
      <c r="G18" s="29"/>
      <c r="H18" s="103" t="s">
        <v>35</v>
      </c>
      <c r="I18" s="115">
        <v>44046</v>
      </c>
      <c r="J18" s="114">
        <v>44069</v>
      </c>
      <c r="K18" s="111" t="b">
        <f t="shared" si="3"/>
        <v>1</v>
      </c>
      <c r="L18" s="107" t="s">
        <v>35</v>
      </c>
      <c r="M18" s="80">
        <v>43746</v>
      </c>
      <c r="N18" s="106">
        <v>43766</v>
      </c>
      <c r="O18" s="111" t="b">
        <f t="shared" si="4"/>
        <v>1</v>
      </c>
      <c r="P18" s="55" t="s">
        <v>35</v>
      </c>
      <c r="Q18" s="133">
        <v>43313</v>
      </c>
      <c r="R18" s="136"/>
      <c r="S18" s="133">
        <v>43328</v>
      </c>
      <c r="T18" s="134"/>
      <c r="U18" s="111" t="b">
        <f t="shared" si="5"/>
        <v>1</v>
      </c>
      <c r="V18" s="88" t="s">
        <v>35</v>
      </c>
      <c r="W18" s="143">
        <v>42969</v>
      </c>
      <c r="X18" s="144"/>
      <c r="Y18" s="143">
        <v>42985</v>
      </c>
      <c r="Z18" s="144"/>
      <c r="AA18" s="104" t="b">
        <f t="shared" si="0"/>
        <v>1</v>
      </c>
      <c r="AB18" s="43" t="s">
        <v>35</v>
      </c>
      <c r="AC18" s="42">
        <v>42590</v>
      </c>
      <c r="AD18" s="42">
        <v>42599</v>
      </c>
      <c r="AE18" s="48" t="b">
        <f t="shared" si="1"/>
        <v>1</v>
      </c>
      <c r="AF18" s="84" t="s">
        <v>35</v>
      </c>
      <c r="AG18" s="80">
        <v>42223</v>
      </c>
      <c r="AH18" s="81">
        <v>42230</v>
      </c>
      <c r="AI18" s="48" t="b">
        <f t="shared" si="2"/>
        <v>1</v>
      </c>
      <c r="AJ18" s="43" t="s">
        <v>35</v>
      </c>
      <c r="AK18" s="42">
        <v>41862</v>
      </c>
      <c r="AL18" s="42">
        <v>41871</v>
      </c>
      <c r="AM18" s="48" t="b">
        <f t="shared" si="6"/>
        <v>1</v>
      </c>
      <c r="AN18" s="88" t="s">
        <v>35</v>
      </c>
      <c r="AO18" s="80">
        <v>41494</v>
      </c>
      <c r="AP18" s="80">
        <v>41508</v>
      </c>
      <c r="AQ18" s="40" t="b">
        <f>AO18&lt;(AT44+365)</f>
        <v>1</v>
      </c>
      <c r="AR18" s="59"/>
      <c r="AS18" s="54"/>
      <c r="AT18" s="54"/>
      <c r="AU18" s="57"/>
      <c r="AV18" s="86"/>
      <c r="AW18" s="87"/>
      <c r="AX18" s="87"/>
      <c r="AY18" s="90"/>
      <c r="AZ18" s="59"/>
      <c r="BA18" s="54"/>
      <c r="BB18" s="54"/>
      <c r="BC18" s="57"/>
      <c r="BD18" s="86"/>
      <c r="BE18" s="87"/>
      <c r="BF18" s="90"/>
    </row>
    <row r="19" spans="1:58" ht="45.75" customHeight="1">
      <c r="A19" s="6" t="s">
        <v>90</v>
      </c>
      <c r="B19" s="7" t="s">
        <v>43</v>
      </c>
      <c r="C19" s="7" t="s">
        <v>38</v>
      </c>
      <c r="D19" s="7" t="s">
        <v>8</v>
      </c>
      <c r="E19" s="7"/>
      <c r="F19" s="16"/>
      <c r="G19" s="29"/>
      <c r="H19" s="103" t="s">
        <v>35</v>
      </c>
      <c r="I19" s="115">
        <v>44046</v>
      </c>
      <c r="J19" s="114">
        <v>44069</v>
      </c>
      <c r="K19" s="111" t="b">
        <f t="shared" si="3"/>
        <v>1</v>
      </c>
      <c r="L19" s="107" t="s">
        <v>35</v>
      </c>
      <c r="M19" s="80">
        <v>43746</v>
      </c>
      <c r="N19" s="106">
        <v>43766</v>
      </c>
      <c r="O19" s="111" t="b">
        <f t="shared" si="4"/>
        <v>1</v>
      </c>
      <c r="P19" s="55" t="s">
        <v>35</v>
      </c>
      <c r="Q19" s="133">
        <v>43313</v>
      </c>
      <c r="R19" s="136"/>
      <c r="S19" s="133">
        <v>43328</v>
      </c>
      <c r="T19" s="134"/>
      <c r="U19" s="111" t="b">
        <f t="shared" si="5"/>
        <v>1</v>
      </c>
      <c r="V19" s="88" t="s">
        <v>35</v>
      </c>
      <c r="W19" s="143">
        <v>42969</v>
      </c>
      <c r="X19" s="144"/>
      <c r="Y19" s="143">
        <v>42985</v>
      </c>
      <c r="Z19" s="144"/>
      <c r="AA19" s="104" t="b">
        <f t="shared" si="0"/>
        <v>1</v>
      </c>
      <c r="AB19" s="43" t="s">
        <v>35</v>
      </c>
      <c r="AC19" s="42">
        <v>42590</v>
      </c>
      <c r="AD19" s="42">
        <v>42599</v>
      </c>
      <c r="AE19" s="48" t="b">
        <f t="shared" si="1"/>
        <v>1</v>
      </c>
      <c r="AF19" s="84" t="s">
        <v>35</v>
      </c>
      <c r="AG19" s="80">
        <v>42223</v>
      </c>
      <c r="AH19" s="81">
        <v>42230</v>
      </c>
      <c r="AI19" s="48" t="b">
        <f t="shared" si="2"/>
        <v>1</v>
      </c>
      <c r="AJ19" s="43" t="s">
        <v>35</v>
      </c>
      <c r="AK19" s="42">
        <v>41865</v>
      </c>
      <c r="AL19" s="42">
        <v>41871</v>
      </c>
      <c r="AM19" s="48" t="b">
        <f t="shared" si="6"/>
        <v>1</v>
      </c>
      <c r="AN19" s="88" t="s">
        <v>35</v>
      </c>
      <c r="AO19" s="80">
        <v>41505</v>
      </c>
      <c r="AP19" s="80">
        <v>41508</v>
      </c>
      <c r="AQ19" s="40" t="b">
        <f>AO19&lt;(AT44+365)</f>
        <v>1</v>
      </c>
      <c r="AR19" s="59"/>
      <c r="AS19" s="54"/>
      <c r="AT19" s="54"/>
      <c r="AU19" s="57"/>
      <c r="AV19" s="86"/>
      <c r="AW19" s="87"/>
      <c r="AX19" s="87"/>
      <c r="AY19" s="90"/>
      <c r="AZ19" s="59"/>
      <c r="BA19" s="54"/>
      <c r="BB19" s="54"/>
      <c r="BC19" s="57"/>
      <c r="BD19" s="86"/>
      <c r="BE19" s="87"/>
      <c r="BF19" s="90"/>
    </row>
    <row r="20" spans="1:58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118</v>
      </c>
      <c r="H20" s="103" t="s">
        <v>35</v>
      </c>
      <c r="I20" s="115">
        <v>43979</v>
      </c>
      <c r="J20" s="114">
        <v>43983</v>
      </c>
      <c r="K20" s="111" t="b">
        <f t="shared" si="3"/>
        <v>1</v>
      </c>
      <c r="L20" s="107" t="s">
        <v>35</v>
      </c>
      <c r="M20" s="80">
        <v>43592</v>
      </c>
      <c r="N20" s="106">
        <v>43599</v>
      </c>
      <c r="O20" s="111" t="b">
        <f t="shared" si="4"/>
        <v>1</v>
      </c>
      <c r="P20" s="55" t="s">
        <v>35</v>
      </c>
      <c r="Q20" s="133">
        <v>43256</v>
      </c>
      <c r="R20" s="136"/>
      <c r="S20" s="133">
        <v>43285</v>
      </c>
      <c r="T20" s="134"/>
      <c r="U20" s="111" t="b">
        <f t="shared" si="5"/>
        <v>1</v>
      </c>
      <c r="V20" s="88" t="s">
        <v>35</v>
      </c>
      <c r="W20" s="143">
        <v>42867</v>
      </c>
      <c r="X20" s="144"/>
      <c r="Y20" s="143">
        <v>42902</v>
      </c>
      <c r="Z20" s="144"/>
      <c r="AA20" s="104" t="b">
        <f t="shared" si="0"/>
        <v>1</v>
      </c>
      <c r="AB20" s="43" t="s">
        <v>35</v>
      </c>
      <c r="AC20" s="42">
        <v>42501</v>
      </c>
      <c r="AD20" s="42">
        <v>42503</v>
      </c>
      <c r="AE20" s="48" t="b">
        <f t="shared" si="1"/>
        <v>1</v>
      </c>
      <c r="AF20" s="84" t="s">
        <v>35</v>
      </c>
      <c r="AG20" s="80">
        <v>42135</v>
      </c>
      <c r="AH20" s="81">
        <v>42156</v>
      </c>
      <c r="AI20" s="48" t="b">
        <f t="shared" si="2"/>
        <v>1</v>
      </c>
      <c r="AJ20" s="43" t="s">
        <v>35</v>
      </c>
      <c r="AK20" s="42">
        <v>41771</v>
      </c>
      <c r="AL20" s="42">
        <v>41774</v>
      </c>
      <c r="AM20" s="48" t="b">
        <f t="shared" si="6"/>
        <v>1</v>
      </c>
      <c r="AN20" s="88" t="s">
        <v>35</v>
      </c>
      <c r="AO20" s="80">
        <v>41449</v>
      </c>
      <c r="AP20" s="80">
        <v>41467</v>
      </c>
      <c r="AQ20" s="40" t="b">
        <f t="shared" si="11"/>
        <v>0</v>
      </c>
      <c r="AR20" s="55" t="s">
        <v>35</v>
      </c>
      <c r="AS20" s="42">
        <v>41044</v>
      </c>
      <c r="AT20" s="42">
        <v>41047</v>
      </c>
      <c r="AU20" s="48" t="b">
        <f aca="true" t="shared" si="12" ref="AU20:AU27">AS20&lt;(AX20+365)</f>
        <v>1</v>
      </c>
      <c r="AV20" s="88" t="s">
        <v>35</v>
      </c>
      <c r="AW20" s="80">
        <v>40777</v>
      </c>
      <c r="AX20" s="80">
        <v>40781</v>
      </c>
      <c r="AY20" s="91" t="b">
        <f t="shared" si="9"/>
        <v>1</v>
      </c>
      <c r="AZ20" s="55" t="s">
        <v>35</v>
      </c>
      <c r="BA20" s="42">
        <v>40407</v>
      </c>
      <c r="BB20" s="42">
        <v>40417</v>
      </c>
      <c r="BC20" s="48" t="b">
        <f t="shared" si="10"/>
        <v>0</v>
      </c>
      <c r="BD20" s="88" t="s">
        <v>35</v>
      </c>
      <c r="BE20" s="87"/>
      <c r="BF20" s="90"/>
    </row>
    <row r="21" spans="1:58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103" t="s">
        <v>35</v>
      </c>
      <c r="I21" s="127">
        <v>43979</v>
      </c>
      <c r="J21" s="126">
        <v>43983</v>
      </c>
      <c r="K21" s="111" t="b">
        <f t="shared" si="3"/>
        <v>1</v>
      </c>
      <c r="L21" s="107" t="s">
        <v>35</v>
      </c>
      <c r="M21" s="80">
        <v>43592</v>
      </c>
      <c r="N21" s="106">
        <v>43599</v>
      </c>
      <c r="O21" s="111" t="b">
        <f t="shared" si="4"/>
        <v>1</v>
      </c>
      <c r="P21" s="55" t="s">
        <v>35</v>
      </c>
      <c r="Q21" s="133">
        <v>43256</v>
      </c>
      <c r="R21" s="136"/>
      <c r="S21" s="133">
        <v>43285</v>
      </c>
      <c r="T21" s="134"/>
      <c r="U21" s="111" t="b">
        <f t="shared" si="5"/>
        <v>1</v>
      </c>
      <c r="V21" s="88" t="s">
        <v>35</v>
      </c>
      <c r="W21" s="143">
        <v>42867</v>
      </c>
      <c r="X21" s="144"/>
      <c r="Y21" s="143">
        <v>42902</v>
      </c>
      <c r="Z21" s="144"/>
      <c r="AA21" s="104" t="b">
        <f t="shared" si="0"/>
        <v>1</v>
      </c>
      <c r="AB21" s="43" t="s">
        <v>35</v>
      </c>
      <c r="AC21" s="42">
        <v>42501</v>
      </c>
      <c r="AD21" s="42">
        <v>42503</v>
      </c>
      <c r="AE21" s="48" t="b">
        <f t="shared" si="1"/>
        <v>1</v>
      </c>
      <c r="AF21" s="84" t="s">
        <v>35</v>
      </c>
      <c r="AG21" s="80">
        <v>42135</v>
      </c>
      <c r="AH21" s="81">
        <v>42156</v>
      </c>
      <c r="AI21" s="48" t="b">
        <f t="shared" si="2"/>
        <v>1</v>
      </c>
      <c r="AJ21" s="43" t="s">
        <v>35</v>
      </c>
      <c r="AK21" s="42">
        <v>41771</v>
      </c>
      <c r="AL21" s="42">
        <v>41774</v>
      </c>
      <c r="AM21" s="48" t="b">
        <f t="shared" si="6"/>
        <v>1</v>
      </c>
      <c r="AN21" s="88" t="s">
        <v>35</v>
      </c>
      <c r="AO21" s="80">
        <v>41451</v>
      </c>
      <c r="AP21" s="80">
        <v>41467</v>
      </c>
      <c r="AQ21" s="40" t="b">
        <f t="shared" si="11"/>
        <v>0</v>
      </c>
      <c r="AR21" s="55" t="s">
        <v>35</v>
      </c>
      <c r="AS21" s="42">
        <v>41044</v>
      </c>
      <c r="AT21" s="42">
        <v>41047</v>
      </c>
      <c r="AU21" s="48" t="b">
        <f t="shared" si="12"/>
        <v>1</v>
      </c>
      <c r="AV21" s="88" t="s">
        <v>35</v>
      </c>
      <c r="AW21" s="80">
        <v>40777</v>
      </c>
      <c r="AX21" s="80">
        <v>40781</v>
      </c>
      <c r="AY21" s="91" t="b">
        <f t="shared" si="9"/>
        <v>1</v>
      </c>
      <c r="AZ21" s="55" t="s">
        <v>35</v>
      </c>
      <c r="BA21" s="42">
        <v>40407</v>
      </c>
      <c r="BB21" s="42">
        <v>40417</v>
      </c>
      <c r="BC21" s="48" t="b">
        <f t="shared" si="10"/>
        <v>0</v>
      </c>
      <c r="BD21" s="88" t="s">
        <v>35</v>
      </c>
      <c r="BE21" s="87"/>
      <c r="BF21" s="90"/>
    </row>
    <row r="22" spans="1:58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/>
      <c r="F22" s="16"/>
      <c r="G22" s="29"/>
      <c r="H22" s="103" t="s">
        <v>35</v>
      </c>
      <c r="I22" s="115">
        <v>43962</v>
      </c>
      <c r="J22" s="114">
        <v>43978</v>
      </c>
      <c r="K22" s="111" t="b">
        <f t="shared" si="3"/>
        <v>1</v>
      </c>
      <c r="L22" s="107" t="s">
        <v>35</v>
      </c>
      <c r="M22" s="80">
        <v>43585</v>
      </c>
      <c r="N22" s="106">
        <v>43616</v>
      </c>
      <c r="O22" s="111" t="b">
        <f t="shared" si="4"/>
        <v>1</v>
      </c>
      <c r="P22" s="55" t="s">
        <v>35</v>
      </c>
      <c r="Q22" s="133">
        <v>43228</v>
      </c>
      <c r="R22" s="136"/>
      <c r="S22" s="133">
        <v>43259</v>
      </c>
      <c r="T22" s="134"/>
      <c r="U22" s="111" t="b">
        <f t="shared" si="5"/>
        <v>1</v>
      </c>
      <c r="V22" s="88" t="s">
        <v>35</v>
      </c>
      <c r="W22" s="143">
        <v>42860</v>
      </c>
      <c r="X22" s="144"/>
      <c r="Y22" s="143">
        <v>42886</v>
      </c>
      <c r="Z22" s="144"/>
      <c r="AA22" s="104" t="b">
        <f aca="true" t="shared" si="13" ref="AA22:AA28">X22&lt;(AD22+365)</f>
        <v>1</v>
      </c>
      <c r="AB22" s="43" t="s">
        <v>35</v>
      </c>
      <c r="AC22" s="42">
        <v>42494</v>
      </c>
      <c r="AD22" s="42">
        <v>42508</v>
      </c>
      <c r="AE22" s="48" t="b">
        <f aca="true" t="shared" si="14" ref="AE22:AE28">AC22&lt;(AH22+365)</f>
        <v>1</v>
      </c>
      <c r="AF22" s="84" t="s">
        <v>35</v>
      </c>
      <c r="AG22" s="80">
        <v>42138</v>
      </c>
      <c r="AH22" s="81">
        <v>42173</v>
      </c>
      <c r="AI22" s="48" t="b">
        <f aca="true" t="shared" si="15" ref="AI22:AI28">AG22&lt;(AL22+365)</f>
        <v>1</v>
      </c>
      <c r="AJ22" s="43" t="s">
        <v>35</v>
      </c>
      <c r="AK22" s="42">
        <v>41777</v>
      </c>
      <c r="AL22" s="42">
        <v>41807</v>
      </c>
      <c r="AM22" s="48" t="b">
        <f t="shared" si="6"/>
        <v>1</v>
      </c>
      <c r="AN22" s="88" t="s">
        <v>35</v>
      </c>
      <c r="AO22" s="80">
        <v>41407</v>
      </c>
      <c r="AP22" s="80">
        <v>41432</v>
      </c>
      <c r="AQ22" s="40" t="b">
        <f aca="true" t="shared" si="16" ref="AQ22:AQ27">AO22&lt;(AT22+365)</f>
        <v>1</v>
      </c>
      <c r="AR22" s="55" t="s">
        <v>35</v>
      </c>
      <c r="AS22" s="42"/>
      <c r="AT22" s="42">
        <v>41186</v>
      </c>
      <c r="AU22" s="57"/>
      <c r="AV22" s="86"/>
      <c r="AW22" s="87"/>
      <c r="AX22" s="87"/>
      <c r="AY22" s="90"/>
      <c r="AZ22" s="59"/>
      <c r="BA22" s="54"/>
      <c r="BB22" s="54"/>
      <c r="BC22" s="57"/>
      <c r="BD22" s="86"/>
      <c r="BE22" s="87"/>
      <c r="BF22" s="90"/>
    </row>
    <row r="23" spans="1:58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/>
      <c r="F23" s="16"/>
      <c r="G23" s="29"/>
      <c r="H23" s="103" t="s">
        <v>35</v>
      </c>
      <c r="I23" s="127">
        <v>43962</v>
      </c>
      <c r="J23" s="126">
        <v>43978</v>
      </c>
      <c r="K23" s="111" t="b">
        <f t="shared" si="3"/>
        <v>1</v>
      </c>
      <c r="L23" s="107" t="s">
        <v>35</v>
      </c>
      <c r="M23" s="80">
        <v>43585</v>
      </c>
      <c r="N23" s="106">
        <v>43798</v>
      </c>
      <c r="O23" s="111" t="b">
        <f t="shared" si="4"/>
        <v>1</v>
      </c>
      <c r="P23" s="55" t="s">
        <v>35</v>
      </c>
      <c r="Q23" s="133">
        <v>43228</v>
      </c>
      <c r="R23" s="136"/>
      <c r="S23" s="133">
        <v>43259</v>
      </c>
      <c r="T23" s="134"/>
      <c r="U23" s="111" t="b">
        <f t="shared" si="5"/>
        <v>1</v>
      </c>
      <c r="V23" s="88" t="s">
        <v>35</v>
      </c>
      <c r="W23" s="143">
        <v>42860</v>
      </c>
      <c r="X23" s="144"/>
      <c r="Y23" s="143">
        <v>42886</v>
      </c>
      <c r="Z23" s="144"/>
      <c r="AA23" s="104" t="b">
        <f t="shared" si="13"/>
        <v>1</v>
      </c>
      <c r="AB23" s="43" t="s">
        <v>35</v>
      </c>
      <c r="AC23" s="42">
        <v>42494</v>
      </c>
      <c r="AD23" s="42">
        <v>42508</v>
      </c>
      <c r="AE23" s="48" t="b">
        <f t="shared" si="14"/>
        <v>1</v>
      </c>
      <c r="AF23" s="84" t="s">
        <v>35</v>
      </c>
      <c r="AG23" s="80">
        <v>42138</v>
      </c>
      <c r="AH23" s="81">
        <v>42173</v>
      </c>
      <c r="AI23" s="48" t="b">
        <f t="shared" si="15"/>
        <v>1</v>
      </c>
      <c r="AJ23" s="43" t="s">
        <v>35</v>
      </c>
      <c r="AK23" s="42">
        <v>41780</v>
      </c>
      <c r="AL23" s="42">
        <v>41807</v>
      </c>
      <c r="AM23" s="48" t="b">
        <f t="shared" si="6"/>
        <v>1</v>
      </c>
      <c r="AN23" s="88" t="s">
        <v>35</v>
      </c>
      <c r="AO23" s="80">
        <v>41410</v>
      </c>
      <c r="AP23" s="80">
        <v>41423</v>
      </c>
      <c r="AQ23" s="40" t="b">
        <f t="shared" si="16"/>
        <v>1</v>
      </c>
      <c r="AR23" s="55" t="s">
        <v>35</v>
      </c>
      <c r="AS23" s="42"/>
      <c r="AT23" s="42">
        <v>41186</v>
      </c>
      <c r="AU23" s="57"/>
      <c r="AV23" s="86"/>
      <c r="AW23" s="87"/>
      <c r="AX23" s="87"/>
      <c r="AY23" s="90"/>
      <c r="AZ23" s="59"/>
      <c r="BA23" s="54"/>
      <c r="BB23" s="54"/>
      <c r="BC23" s="57"/>
      <c r="BD23" s="86"/>
      <c r="BE23" s="87"/>
      <c r="BF23" s="90"/>
    </row>
    <row r="24" spans="1:58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 t="s">
        <v>128</v>
      </c>
      <c r="F24" s="16"/>
      <c r="G24" s="29" t="s">
        <v>76</v>
      </c>
      <c r="H24" s="103" t="s">
        <v>35</v>
      </c>
      <c r="I24" s="115">
        <v>44032</v>
      </c>
      <c r="J24" s="114">
        <v>44097</v>
      </c>
      <c r="K24" s="111" t="b">
        <f t="shared" si="3"/>
        <v>1</v>
      </c>
      <c r="L24" s="107" t="s">
        <v>35</v>
      </c>
      <c r="M24" s="80">
        <v>43654</v>
      </c>
      <c r="N24" s="106">
        <v>43679</v>
      </c>
      <c r="O24" s="111" t="b">
        <f t="shared" si="4"/>
        <v>1</v>
      </c>
      <c r="P24" s="112" t="s">
        <v>35</v>
      </c>
      <c r="Q24" s="116">
        <v>43346</v>
      </c>
      <c r="R24" s="116">
        <v>43180</v>
      </c>
      <c r="S24" s="116">
        <v>43354</v>
      </c>
      <c r="T24" s="116">
        <v>43194</v>
      </c>
      <c r="U24" s="111" t="b">
        <f>R24&lt;(Y24+365)</f>
        <v>1</v>
      </c>
      <c r="V24" s="88" t="s">
        <v>35</v>
      </c>
      <c r="W24" s="143">
        <v>42800</v>
      </c>
      <c r="X24" s="144"/>
      <c r="Y24" s="143">
        <v>42823</v>
      </c>
      <c r="Z24" s="144"/>
      <c r="AA24" s="104" t="b">
        <f t="shared" si="13"/>
        <v>1</v>
      </c>
      <c r="AB24" s="43" t="s">
        <v>35</v>
      </c>
      <c r="AC24" s="42">
        <v>42430</v>
      </c>
      <c r="AD24" s="42">
        <v>42447</v>
      </c>
      <c r="AE24" s="48" t="b">
        <f t="shared" si="14"/>
        <v>1</v>
      </c>
      <c r="AF24" s="84" t="s">
        <v>35</v>
      </c>
      <c r="AG24" s="80">
        <v>42072</v>
      </c>
      <c r="AH24" s="81">
        <v>42110</v>
      </c>
      <c r="AI24" s="48" t="b">
        <f t="shared" si="15"/>
        <v>1</v>
      </c>
      <c r="AJ24" s="43" t="s">
        <v>35</v>
      </c>
      <c r="AK24" s="42">
        <v>41704</v>
      </c>
      <c r="AL24" s="42">
        <v>41712</v>
      </c>
      <c r="AM24" s="48" t="b">
        <f t="shared" si="6"/>
        <v>1</v>
      </c>
      <c r="AN24" s="88" t="s">
        <v>35</v>
      </c>
      <c r="AO24" s="80">
        <v>41339</v>
      </c>
      <c r="AP24" s="80">
        <v>41451</v>
      </c>
      <c r="AQ24" s="40" t="b">
        <f t="shared" si="16"/>
        <v>1</v>
      </c>
      <c r="AR24" s="55" t="s">
        <v>35</v>
      </c>
      <c r="AS24" s="42">
        <v>40984</v>
      </c>
      <c r="AT24" s="42">
        <v>41003</v>
      </c>
      <c r="AU24" s="48" t="b">
        <f t="shared" si="12"/>
        <v>1</v>
      </c>
      <c r="AV24" s="88" t="s">
        <v>35</v>
      </c>
      <c r="AW24" s="80">
        <v>40618</v>
      </c>
      <c r="AX24" s="80">
        <v>40627</v>
      </c>
      <c r="AY24" s="91" t="b">
        <f t="shared" si="9"/>
        <v>1</v>
      </c>
      <c r="AZ24" s="55" t="s">
        <v>35</v>
      </c>
      <c r="BA24" s="42">
        <v>40246</v>
      </c>
      <c r="BB24" s="42">
        <v>40297</v>
      </c>
      <c r="BC24" s="48" t="b">
        <f t="shared" si="10"/>
        <v>1</v>
      </c>
      <c r="BD24" s="88" t="s">
        <v>35</v>
      </c>
      <c r="BE24" s="80">
        <v>39877</v>
      </c>
      <c r="BF24" s="91">
        <v>39896</v>
      </c>
    </row>
    <row r="25" spans="1:58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 t="s">
        <v>128</v>
      </c>
      <c r="F25" s="28"/>
      <c r="G25" s="29"/>
      <c r="H25" s="103" t="s">
        <v>35</v>
      </c>
      <c r="I25" s="115">
        <v>44032</v>
      </c>
      <c r="J25" s="114">
        <v>44097</v>
      </c>
      <c r="K25" s="111" t="b">
        <f t="shared" si="3"/>
        <v>1</v>
      </c>
      <c r="L25" s="107" t="s">
        <v>35</v>
      </c>
      <c r="M25" s="80">
        <v>43654</v>
      </c>
      <c r="N25" s="106">
        <v>43661</v>
      </c>
      <c r="O25" s="111" t="b">
        <f t="shared" si="4"/>
        <v>1</v>
      </c>
      <c r="P25" s="112" t="s">
        <v>35</v>
      </c>
      <c r="Q25" s="116">
        <v>43346</v>
      </c>
      <c r="R25" s="116">
        <v>43180</v>
      </c>
      <c r="S25" s="116">
        <v>43354</v>
      </c>
      <c r="T25" s="116">
        <v>43194</v>
      </c>
      <c r="U25" s="111" t="b">
        <f>R25&lt;(Y25+365)</f>
        <v>1</v>
      </c>
      <c r="V25" s="88" t="s">
        <v>35</v>
      </c>
      <c r="W25" s="143">
        <v>42800</v>
      </c>
      <c r="X25" s="144"/>
      <c r="Y25" s="143">
        <v>42823</v>
      </c>
      <c r="Z25" s="144"/>
      <c r="AA25" s="104" t="b">
        <f t="shared" si="13"/>
        <v>1</v>
      </c>
      <c r="AB25" s="43" t="s">
        <v>35</v>
      </c>
      <c r="AC25" s="42">
        <v>42430</v>
      </c>
      <c r="AD25" s="42">
        <v>42447</v>
      </c>
      <c r="AE25" s="48" t="b">
        <f t="shared" si="14"/>
        <v>1</v>
      </c>
      <c r="AF25" s="84" t="s">
        <v>35</v>
      </c>
      <c r="AG25" s="80">
        <v>42072</v>
      </c>
      <c r="AH25" s="81">
        <v>42110</v>
      </c>
      <c r="AI25" s="48" t="b">
        <f t="shared" si="15"/>
        <v>1</v>
      </c>
      <c r="AJ25" s="43" t="s">
        <v>35</v>
      </c>
      <c r="AK25" s="42">
        <v>41704</v>
      </c>
      <c r="AL25" s="42">
        <v>41712</v>
      </c>
      <c r="AM25" s="48" t="b">
        <f t="shared" si="6"/>
        <v>1</v>
      </c>
      <c r="AN25" s="88" t="s">
        <v>35</v>
      </c>
      <c r="AO25" s="80">
        <v>41339</v>
      </c>
      <c r="AP25" s="80">
        <v>41451</v>
      </c>
      <c r="AQ25" s="40" t="b">
        <f t="shared" si="16"/>
        <v>1</v>
      </c>
      <c r="AR25" s="55" t="s">
        <v>35</v>
      </c>
      <c r="AS25" s="42">
        <v>40984</v>
      </c>
      <c r="AT25" s="42">
        <v>41003</v>
      </c>
      <c r="AU25" s="48" t="b">
        <f t="shared" si="12"/>
        <v>1</v>
      </c>
      <c r="AV25" s="88" t="s">
        <v>35</v>
      </c>
      <c r="AW25" s="80">
        <v>40618</v>
      </c>
      <c r="AX25" s="80">
        <v>40627</v>
      </c>
      <c r="AY25" s="91" t="b">
        <f t="shared" si="9"/>
        <v>1</v>
      </c>
      <c r="AZ25" s="55" t="s">
        <v>35</v>
      </c>
      <c r="BA25" s="42">
        <v>40252</v>
      </c>
      <c r="BB25" s="42">
        <v>40297</v>
      </c>
      <c r="BC25" s="48" t="b">
        <f t="shared" si="10"/>
        <v>1</v>
      </c>
      <c r="BD25" s="88" t="s">
        <v>35</v>
      </c>
      <c r="BE25" s="80">
        <v>39878</v>
      </c>
      <c r="BF25" s="91">
        <v>39897</v>
      </c>
    </row>
    <row r="26" spans="1:58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103" t="s">
        <v>35</v>
      </c>
      <c r="I26" s="115">
        <v>44011</v>
      </c>
      <c r="J26" s="114">
        <v>44020</v>
      </c>
      <c r="K26" s="111" t="b">
        <f t="shared" si="3"/>
        <v>1</v>
      </c>
      <c r="L26" s="107" t="s">
        <v>35</v>
      </c>
      <c r="M26" s="80">
        <v>43654</v>
      </c>
      <c r="N26" s="106">
        <v>43662</v>
      </c>
      <c r="O26" s="111" t="b">
        <f t="shared" si="4"/>
        <v>1</v>
      </c>
      <c r="P26" s="55" t="s">
        <v>35</v>
      </c>
      <c r="Q26" s="133">
        <v>43284</v>
      </c>
      <c r="R26" s="136"/>
      <c r="S26" s="133">
        <v>43294</v>
      </c>
      <c r="T26" s="134"/>
      <c r="U26" s="111" t="b">
        <f t="shared" si="5"/>
        <v>1</v>
      </c>
      <c r="V26" s="88" t="s">
        <v>35</v>
      </c>
      <c r="W26" s="143">
        <v>42939</v>
      </c>
      <c r="X26" s="144"/>
      <c r="Y26" s="143">
        <v>42949</v>
      </c>
      <c r="Z26" s="144"/>
      <c r="AA26" s="104" t="b">
        <f t="shared" si="13"/>
        <v>1</v>
      </c>
      <c r="AB26" s="43" t="s">
        <v>35</v>
      </c>
      <c r="AC26" s="42">
        <v>42576</v>
      </c>
      <c r="AD26" s="42">
        <v>42586</v>
      </c>
      <c r="AE26" s="48" t="b">
        <f t="shared" si="14"/>
        <v>0</v>
      </c>
      <c r="AF26" s="84" t="s">
        <v>35</v>
      </c>
      <c r="AG26" s="80">
        <v>42191</v>
      </c>
      <c r="AH26" s="81">
        <v>42201</v>
      </c>
      <c r="AI26" s="48" t="b">
        <f t="shared" si="15"/>
        <v>1</v>
      </c>
      <c r="AJ26" s="43" t="s">
        <v>35</v>
      </c>
      <c r="AK26" s="42">
        <v>41837</v>
      </c>
      <c r="AL26" s="42">
        <v>41844</v>
      </c>
      <c r="AM26" s="48" t="b">
        <f t="shared" si="6"/>
        <v>1</v>
      </c>
      <c r="AN26" s="88" t="s">
        <v>35</v>
      </c>
      <c r="AO26" s="80">
        <v>41466</v>
      </c>
      <c r="AP26" s="80">
        <v>41544</v>
      </c>
      <c r="AQ26" s="40" t="b">
        <f t="shared" si="16"/>
        <v>1</v>
      </c>
      <c r="AR26" s="55" t="s">
        <v>35</v>
      </c>
      <c r="AS26" s="42">
        <v>41108</v>
      </c>
      <c r="AT26" s="42">
        <v>41121</v>
      </c>
      <c r="AU26" s="48" t="b">
        <f t="shared" si="12"/>
        <v>1</v>
      </c>
      <c r="AV26" s="88" t="s">
        <v>35</v>
      </c>
      <c r="AW26" s="80">
        <v>40742</v>
      </c>
      <c r="AX26" s="80">
        <v>40745</v>
      </c>
      <c r="AY26" s="91" t="b">
        <f t="shared" si="9"/>
        <v>0</v>
      </c>
      <c r="AZ26" s="55" t="s">
        <v>35</v>
      </c>
      <c r="BA26" s="42">
        <v>40371</v>
      </c>
      <c r="BB26" s="42">
        <v>40375</v>
      </c>
      <c r="BC26" s="48" t="b">
        <f t="shared" si="10"/>
        <v>1</v>
      </c>
      <c r="BD26" s="88" t="s">
        <v>35</v>
      </c>
      <c r="BE26" s="80">
        <v>40008</v>
      </c>
      <c r="BF26" s="91">
        <v>40016</v>
      </c>
    </row>
    <row r="27" spans="1:58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122</v>
      </c>
      <c r="G27" s="29"/>
      <c r="H27" s="103"/>
      <c r="I27" s="115"/>
      <c r="J27" s="114"/>
      <c r="K27" s="111" t="b">
        <f t="shared" si="3"/>
        <v>1</v>
      </c>
      <c r="L27" s="107" t="s">
        <v>35</v>
      </c>
      <c r="M27" s="80">
        <v>43732</v>
      </c>
      <c r="N27" s="106">
        <v>43741</v>
      </c>
      <c r="O27" s="111" t="b">
        <f t="shared" si="4"/>
        <v>1</v>
      </c>
      <c r="P27" s="55" t="s">
        <v>35</v>
      </c>
      <c r="Q27" s="133">
        <v>43360</v>
      </c>
      <c r="R27" s="136"/>
      <c r="S27" s="133">
        <v>43385</v>
      </c>
      <c r="T27" s="134"/>
      <c r="U27" s="111" t="b">
        <f>Q27&lt;(Y27+365)</f>
        <v>1</v>
      </c>
      <c r="V27" s="88" t="s">
        <v>119</v>
      </c>
      <c r="W27" s="80">
        <v>42984</v>
      </c>
      <c r="X27" s="80">
        <v>42800</v>
      </c>
      <c r="Y27" s="80">
        <v>43000</v>
      </c>
      <c r="Z27" s="80">
        <v>42821</v>
      </c>
      <c r="AA27" s="104" t="b">
        <f t="shared" si="13"/>
        <v>1</v>
      </c>
      <c r="AB27" s="43" t="s">
        <v>35</v>
      </c>
      <c r="AC27" s="42">
        <v>42534</v>
      </c>
      <c r="AD27" s="42">
        <v>42535</v>
      </c>
      <c r="AE27" s="48" t="b">
        <f t="shared" si="14"/>
        <v>0</v>
      </c>
      <c r="AF27" s="84" t="s">
        <v>35</v>
      </c>
      <c r="AG27" s="80">
        <v>41905</v>
      </c>
      <c r="AH27" s="80">
        <v>41906</v>
      </c>
      <c r="AI27" s="48" t="b">
        <f t="shared" si="15"/>
        <v>1</v>
      </c>
      <c r="AJ27" s="43" t="s">
        <v>35</v>
      </c>
      <c r="AK27" s="42">
        <v>41905</v>
      </c>
      <c r="AL27" s="42">
        <v>41906</v>
      </c>
      <c r="AM27" s="48" t="b">
        <f t="shared" si="6"/>
        <v>0</v>
      </c>
      <c r="AN27" s="88" t="s">
        <v>35</v>
      </c>
      <c r="AO27" s="80">
        <v>41446</v>
      </c>
      <c r="AP27" s="80">
        <v>41446</v>
      </c>
      <c r="AQ27" s="40" t="b">
        <f t="shared" si="16"/>
        <v>1</v>
      </c>
      <c r="AR27" s="55" t="s">
        <v>35</v>
      </c>
      <c r="AS27" s="42">
        <v>41012</v>
      </c>
      <c r="AT27" s="42">
        <v>41136</v>
      </c>
      <c r="AU27" s="48" t="b">
        <f t="shared" si="12"/>
        <v>1</v>
      </c>
      <c r="AV27" s="88" t="s">
        <v>35</v>
      </c>
      <c r="AW27" s="80">
        <v>40646</v>
      </c>
      <c r="AX27" s="80">
        <v>40847</v>
      </c>
      <c r="AY27" s="91" t="b">
        <f t="shared" si="9"/>
        <v>0</v>
      </c>
      <c r="AZ27" s="55" t="s">
        <v>35</v>
      </c>
      <c r="BA27" s="42">
        <v>40588</v>
      </c>
      <c r="BB27" s="58"/>
      <c r="BC27" s="48" t="b">
        <f>BA27&lt;(BF27+365)</f>
        <v>0</v>
      </c>
      <c r="BD27" s="88" t="s">
        <v>35</v>
      </c>
      <c r="BE27" s="80">
        <v>40132</v>
      </c>
      <c r="BF27" s="91">
        <v>40147</v>
      </c>
    </row>
    <row r="28" spans="1:58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103"/>
      <c r="I28" s="115"/>
      <c r="J28" s="114"/>
      <c r="K28" s="111" t="b">
        <f t="shared" si="3"/>
        <v>1</v>
      </c>
      <c r="L28" s="107" t="s">
        <v>35</v>
      </c>
      <c r="M28" s="80">
        <v>43732</v>
      </c>
      <c r="N28" s="106">
        <v>43742</v>
      </c>
      <c r="O28" s="111" t="b">
        <f t="shared" si="4"/>
        <v>1</v>
      </c>
      <c r="P28" s="55" t="s">
        <v>35</v>
      </c>
      <c r="Q28" s="133">
        <v>43360</v>
      </c>
      <c r="R28" s="136"/>
      <c r="S28" s="133">
        <v>43385</v>
      </c>
      <c r="T28" s="134"/>
      <c r="U28" s="111" t="b">
        <f t="shared" si="5"/>
        <v>1</v>
      </c>
      <c r="V28" s="88" t="s">
        <v>119</v>
      </c>
      <c r="W28" s="80">
        <v>42984</v>
      </c>
      <c r="X28" s="80">
        <v>42800</v>
      </c>
      <c r="Y28" s="80">
        <v>43000</v>
      </c>
      <c r="Z28" s="80">
        <v>42821</v>
      </c>
      <c r="AA28" s="104" t="b">
        <f t="shared" si="13"/>
        <v>1</v>
      </c>
      <c r="AB28" s="43" t="s">
        <v>35</v>
      </c>
      <c r="AC28" s="42">
        <v>42534</v>
      </c>
      <c r="AD28" s="42">
        <v>42535</v>
      </c>
      <c r="AE28" s="48" t="b">
        <f t="shared" si="14"/>
        <v>0</v>
      </c>
      <c r="AF28" s="84" t="s">
        <v>35</v>
      </c>
      <c r="AG28" s="80">
        <v>41906</v>
      </c>
      <c r="AH28" s="80">
        <v>41907</v>
      </c>
      <c r="AI28" s="48" t="b">
        <f t="shared" si="15"/>
        <v>1</v>
      </c>
      <c r="AJ28" s="43" t="s">
        <v>35</v>
      </c>
      <c r="AK28" s="42">
        <v>41906</v>
      </c>
      <c r="AL28" s="42">
        <v>41907</v>
      </c>
      <c r="AM28" s="48" t="b">
        <f t="shared" si="6"/>
        <v>0</v>
      </c>
      <c r="AN28" s="88" t="s">
        <v>35</v>
      </c>
      <c r="AO28" s="80">
        <v>41445</v>
      </c>
      <c r="AP28" s="80">
        <v>41446</v>
      </c>
      <c r="AQ28" s="40" t="b">
        <f>AO28&lt;(AT28+366)</f>
        <v>1</v>
      </c>
      <c r="AR28" s="55" t="s">
        <v>35</v>
      </c>
      <c r="AS28" s="42">
        <v>41012</v>
      </c>
      <c r="AT28" s="42">
        <v>41107</v>
      </c>
      <c r="AU28" s="48" t="b">
        <f>AS28&lt;(AX28+366)</f>
        <v>1</v>
      </c>
      <c r="AV28" s="88" t="s">
        <v>35</v>
      </c>
      <c r="AW28" s="80">
        <v>40646</v>
      </c>
      <c r="AX28" s="80">
        <v>40679</v>
      </c>
      <c r="AY28" s="91" t="b">
        <f t="shared" si="9"/>
        <v>0</v>
      </c>
      <c r="AZ28" s="55" t="s">
        <v>35</v>
      </c>
      <c r="BA28" s="42">
        <v>40588</v>
      </c>
      <c r="BB28" s="58"/>
      <c r="BC28" s="48" t="b">
        <f t="shared" si="10"/>
        <v>0</v>
      </c>
      <c r="BD28" s="88" t="s">
        <v>35</v>
      </c>
      <c r="BE28" s="80">
        <v>40132</v>
      </c>
      <c r="BF28" s="91">
        <v>40147</v>
      </c>
    </row>
    <row r="29" spans="1:58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103" t="s">
        <v>35</v>
      </c>
      <c r="I29" s="115">
        <v>44109</v>
      </c>
      <c r="J29" s="114">
        <v>44117</v>
      </c>
      <c r="K29" s="111" t="b">
        <f t="shared" si="3"/>
        <v>1</v>
      </c>
      <c r="L29" s="107" t="s">
        <v>35</v>
      </c>
      <c r="M29" s="80">
        <v>43753</v>
      </c>
      <c r="N29" s="106">
        <v>43767</v>
      </c>
      <c r="O29" s="111" t="b">
        <f t="shared" si="4"/>
        <v>1</v>
      </c>
      <c r="P29" s="55" t="s">
        <v>35</v>
      </c>
      <c r="Q29" s="133">
        <v>43389</v>
      </c>
      <c r="R29" s="136"/>
      <c r="S29" s="133">
        <v>43409</v>
      </c>
      <c r="T29" s="134"/>
      <c r="U29" s="111" t="b">
        <f t="shared" si="5"/>
        <v>1</v>
      </c>
      <c r="V29" s="88" t="s">
        <v>35</v>
      </c>
      <c r="W29" s="143">
        <v>43020</v>
      </c>
      <c r="X29" s="144"/>
      <c r="Y29" s="143">
        <v>43049</v>
      </c>
      <c r="Z29" s="144"/>
      <c r="AA29" s="104" t="b">
        <f aca="true" t="shared" si="17" ref="AA29:AA34">X29&lt;(AD29+365)</f>
        <v>1</v>
      </c>
      <c r="AB29" s="43" t="s">
        <v>35</v>
      </c>
      <c r="AC29" s="42">
        <v>42660</v>
      </c>
      <c r="AD29" s="42">
        <v>42691</v>
      </c>
      <c r="AE29" s="48" t="b">
        <f aca="true" t="shared" si="18" ref="AE29:AE34">AC29&lt;(AH29+365)</f>
        <v>1</v>
      </c>
      <c r="AF29" s="84" t="s">
        <v>35</v>
      </c>
      <c r="AG29" s="80">
        <v>42297</v>
      </c>
      <c r="AH29" s="81">
        <v>42312</v>
      </c>
      <c r="AI29" s="48" t="b">
        <f aca="true" t="shared" si="19" ref="AI29:AI34">AG29&lt;(AL29+365)</f>
        <v>1</v>
      </c>
      <c r="AJ29" s="43" t="s">
        <v>35</v>
      </c>
      <c r="AK29" s="42">
        <v>41933</v>
      </c>
      <c r="AL29" s="42">
        <v>41950</v>
      </c>
      <c r="AM29" s="48" t="b">
        <f t="shared" si="6"/>
        <v>1</v>
      </c>
      <c r="AN29" s="88" t="s">
        <v>35</v>
      </c>
      <c r="AO29" s="80">
        <v>41575</v>
      </c>
      <c r="AP29" s="80">
        <v>41584</v>
      </c>
      <c r="AQ29" s="40" t="b">
        <f aca="true" t="shared" si="20" ref="AQ29:AQ34">AO29&lt;(AT29+365)</f>
        <v>1</v>
      </c>
      <c r="AR29" s="55" t="s">
        <v>35</v>
      </c>
      <c r="AS29" s="42">
        <v>41201</v>
      </c>
      <c r="AT29" s="42">
        <v>41218</v>
      </c>
      <c r="AU29" s="48" t="b">
        <f aca="true" t="shared" si="21" ref="AU29:AU34">AS29&lt;(AX29+365)</f>
        <v>1</v>
      </c>
      <c r="AV29" s="88" t="s">
        <v>35</v>
      </c>
      <c r="AW29" s="80">
        <v>40837</v>
      </c>
      <c r="AX29" s="80">
        <v>40854</v>
      </c>
      <c r="AY29" s="91" t="b">
        <f t="shared" si="9"/>
        <v>1</v>
      </c>
      <c r="AZ29" s="55" t="s">
        <v>35</v>
      </c>
      <c r="BA29" s="42">
        <v>40471</v>
      </c>
      <c r="BB29" s="42">
        <v>40479</v>
      </c>
      <c r="BC29" s="48" t="b">
        <f t="shared" si="10"/>
        <v>0</v>
      </c>
      <c r="BD29" s="88" t="s">
        <v>35</v>
      </c>
      <c r="BE29" s="87"/>
      <c r="BF29" s="90"/>
    </row>
    <row r="30" spans="1:58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103" t="s">
        <v>35</v>
      </c>
      <c r="I30" s="115">
        <v>44109</v>
      </c>
      <c r="J30" s="114">
        <v>44117</v>
      </c>
      <c r="K30" s="111" t="b">
        <f t="shared" si="3"/>
        <v>1</v>
      </c>
      <c r="L30" s="107" t="s">
        <v>35</v>
      </c>
      <c r="M30" s="80">
        <v>43753</v>
      </c>
      <c r="N30" s="106">
        <v>43767</v>
      </c>
      <c r="O30" s="111" t="b">
        <f t="shared" si="4"/>
        <v>1</v>
      </c>
      <c r="P30" s="55" t="s">
        <v>35</v>
      </c>
      <c r="Q30" s="133">
        <v>43389</v>
      </c>
      <c r="R30" s="136"/>
      <c r="S30" s="133">
        <v>43409</v>
      </c>
      <c r="T30" s="134"/>
      <c r="U30" s="111" t="b">
        <f t="shared" si="5"/>
        <v>1</v>
      </c>
      <c r="V30" s="88" t="s">
        <v>35</v>
      </c>
      <c r="W30" s="143">
        <v>43020</v>
      </c>
      <c r="X30" s="144"/>
      <c r="Y30" s="143">
        <v>43049</v>
      </c>
      <c r="Z30" s="144"/>
      <c r="AA30" s="104" t="b">
        <f t="shared" si="17"/>
        <v>1</v>
      </c>
      <c r="AB30" s="43" t="s">
        <v>35</v>
      </c>
      <c r="AC30" s="42">
        <v>42660</v>
      </c>
      <c r="AD30" s="42">
        <v>42691</v>
      </c>
      <c r="AE30" s="48" t="b">
        <f t="shared" si="18"/>
        <v>1</v>
      </c>
      <c r="AF30" s="84" t="s">
        <v>35</v>
      </c>
      <c r="AG30" s="80">
        <v>42297</v>
      </c>
      <c r="AH30" s="81">
        <v>42312</v>
      </c>
      <c r="AI30" s="48" t="b">
        <f t="shared" si="19"/>
        <v>1</v>
      </c>
      <c r="AJ30" s="43" t="s">
        <v>35</v>
      </c>
      <c r="AK30" s="42">
        <v>41934</v>
      </c>
      <c r="AL30" s="42">
        <v>41950</v>
      </c>
      <c r="AM30" s="48" t="b">
        <f t="shared" si="6"/>
        <v>1</v>
      </c>
      <c r="AN30" s="88" t="s">
        <v>35</v>
      </c>
      <c r="AO30" s="80">
        <v>41575</v>
      </c>
      <c r="AP30" s="80">
        <v>41584</v>
      </c>
      <c r="AQ30" s="40" t="b">
        <f t="shared" si="20"/>
        <v>0</v>
      </c>
      <c r="AR30" s="55" t="s">
        <v>35</v>
      </c>
      <c r="AS30" s="42">
        <v>41211</v>
      </c>
      <c r="AT30" s="42">
        <v>40913</v>
      </c>
      <c r="AU30" s="48" t="b">
        <f t="shared" si="21"/>
        <v>1</v>
      </c>
      <c r="AV30" s="88" t="s">
        <v>35</v>
      </c>
      <c r="AW30" s="80">
        <v>40843</v>
      </c>
      <c r="AX30" s="80">
        <v>40847</v>
      </c>
      <c r="AY30" s="91" t="b">
        <f t="shared" si="9"/>
        <v>1</v>
      </c>
      <c r="AZ30" s="55" t="s">
        <v>35</v>
      </c>
      <c r="BA30" s="42">
        <v>40471</v>
      </c>
      <c r="BB30" s="42">
        <v>40479</v>
      </c>
      <c r="BC30" s="48" t="b">
        <f t="shared" si="10"/>
        <v>0</v>
      </c>
      <c r="BD30" s="88" t="s">
        <v>35</v>
      </c>
      <c r="BE30" s="87"/>
      <c r="BF30" s="90"/>
    </row>
    <row r="31" spans="1:58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103" t="s">
        <v>35</v>
      </c>
      <c r="I31" s="115">
        <v>43956</v>
      </c>
      <c r="J31" s="114">
        <v>43966</v>
      </c>
      <c r="K31" s="111" t="b">
        <f t="shared" si="3"/>
        <v>1</v>
      </c>
      <c r="L31" s="107" t="s">
        <v>35</v>
      </c>
      <c r="M31" s="80">
        <v>43606</v>
      </c>
      <c r="N31" s="106">
        <v>43622</v>
      </c>
      <c r="O31" s="111" t="b">
        <f t="shared" si="4"/>
        <v>1</v>
      </c>
      <c r="P31" s="55" t="s">
        <v>35</v>
      </c>
      <c r="Q31" s="133">
        <v>43224</v>
      </c>
      <c r="R31" s="136"/>
      <c r="S31" s="133">
        <v>43231</v>
      </c>
      <c r="T31" s="134"/>
      <c r="U31" s="111" t="b">
        <f t="shared" si="5"/>
        <v>1</v>
      </c>
      <c r="V31" s="88" t="s">
        <v>35</v>
      </c>
      <c r="W31" s="143">
        <v>42951</v>
      </c>
      <c r="X31" s="144"/>
      <c r="Y31" s="143">
        <v>42961</v>
      </c>
      <c r="Z31" s="144"/>
      <c r="AA31" s="104" t="b">
        <f t="shared" si="17"/>
        <v>1</v>
      </c>
      <c r="AB31" s="43" t="s">
        <v>35</v>
      </c>
      <c r="AC31" s="42">
        <v>42600</v>
      </c>
      <c r="AD31" s="42">
        <v>42608</v>
      </c>
      <c r="AE31" s="48" t="b">
        <f t="shared" si="18"/>
        <v>1</v>
      </c>
      <c r="AF31" s="84" t="s">
        <v>35</v>
      </c>
      <c r="AG31" s="80">
        <v>42233</v>
      </c>
      <c r="AH31" s="81">
        <v>42242</v>
      </c>
      <c r="AI31" s="48" t="b">
        <f t="shared" si="19"/>
        <v>1</v>
      </c>
      <c r="AJ31" s="43" t="s">
        <v>35</v>
      </c>
      <c r="AK31" s="42">
        <v>41879</v>
      </c>
      <c r="AL31" s="42">
        <v>41891</v>
      </c>
      <c r="AM31" s="48" t="b">
        <f t="shared" si="6"/>
        <v>1</v>
      </c>
      <c r="AN31" s="88" t="s">
        <v>35</v>
      </c>
      <c r="AO31" s="80">
        <v>41516</v>
      </c>
      <c r="AP31" s="80">
        <v>41521</v>
      </c>
      <c r="AQ31" s="40" t="b">
        <f t="shared" si="20"/>
        <v>1</v>
      </c>
      <c r="AR31" s="55" t="s">
        <v>35</v>
      </c>
      <c r="AS31" s="42">
        <v>41149</v>
      </c>
      <c r="AT31" s="42">
        <v>41156</v>
      </c>
      <c r="AU31" s="48" t="b">
        <f t="shared" si="21"/>
        <v>1</v>
      </c>
      <c r="AV31" s="88" t="s">
        <v>35</v>
      </c>
      <c r="AW31" s="80">
        <v>40786</v>
      </c>
      <c r="AX31" s="80">
        <v>40794</v>
      </c>
      <c r="AY31" s="91" t="b">
        <f t="shared" si="9"/>
        <v>0</v>
      </c>
      <c r="AZ31" s="55" t="s">
        <v>35</v>
      </c>
      <c r="BA31" s="42">
        <v>40410</v>
      </c>
      <c r="BB31" s="42">
        <v>40417</v>
      </c>
      <c r="BC31" s="48" t="b">
        <f t="shared" si="10"/>
        <v>1</v>
      </c>
      <c r="BD31" s="88" t="s">
        <v>35</v>
      </c>
      <c r="BE31" s="80">
        <v>40050</v>
      </c>
      <c r="BF31" s="91">
        <v>40058</v>
      </c>
    </row>
    <row r="32" spans="1:58" ht="61.5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98</v>
      </c>
      <c r="H32" s="103" t="s">
        <v>35</v>
      </c>
      <c r="I32" s="127">
        <v>43956</v>
      </c>
      <c r="J32" s="126">
        <v>43966</v>
      </c>
      <c r="K32" s="111" t="b">
        <f t="shared" si="3"/>
        <v>1</v>
      </c>
      <c r="L32" s="107" t="s">
        <v>35</v>
      </c>
      <c r="M32" s="80">
        <v>43606</v>
      </c>
      <c r="N32" s="106">
        <v>43622</v>
      </c>
      <c r="O32" s="111" t="b">
        <f t="shared" si="4"/>
        <v>1</v>
      </c>
      <c r="P32" s="55" t="s">
        <v>35</v>
      </c>
      <c r="Q32" s="133">
        <v>43224</v>
      </c>
      <c r="R32" s="136"/>
      <c r="S32" s="133">
        <v>43231</v>
      </c>
      <c r="T32" s="134"/>
      <c r="U32" s="111" t="b">
        <f t="shared" si="5"/>
        <v>1</v>
      </c>
      <c r="V32" s="88" t="s">
        <v>35</v>
      </c>
      <c r="W32" s="143">
        <v>42951</v>
      </c>
      <c r="X32" s="144"/>
      <c r="Y32" s="143">
        <v>42961</v>
      </c>
      <c r="Z32" s="144"/>
      <c r="AA32" s="104" t="b">
        <f t="shared" si="17"/>
        <v>1</v>
      </c>
      <c r="AB32" s="43" t="s">
        <v>35</v>
      </c>
      <c r="AC32" s="42">
        <v>42600</v>
      </c>
      <c r="AD32" s="42">
        <v>42608</v>
      </c>
      <c r="AE32" s="48" t="b">
        <f t="shared" si="18"/>
        <v>1</v>
      </c>
      <c r="AF32" s="84" t="s">
        <v>35</v>
      </c>
      <c r="AG32" s="80">
        <v>42233</v>
      </c>
      <c r="AH32" s="81">
        <v>42242</v>
      </c>
      <c r="AI32" s="48" t="b">
        <f t="shared" si="19"/>
        <v>1</v>
      </c>
      <c r="AJ32" s="43" t="s">
        <v>35</v>
      </c>
      <c r="AK32" s="42">
        <v>41879</v>
      </c>
      <c r="AL32" s="42">
        <v>41890</v>
      </c>
      <c r="AM32" s="48" t="b">
        <f t="shared" si="6"/>
        <v>1</v>
      </c>
      <c r="AN32" s="88" t="s">
        <v>35</v>
      </c>
      <c r="AO32" s="80">
        <v>41519</v>
      </c>
      <c r="AP32" s="80">
        <v>41521</v>
      </c>
      <c r="AQ32" s="40" t="b">
        <f t="shared" si="20"/>
        <v>1</v>
      </c>
      <c r="AR32" s="55" t="s">
        <v>35</v>
      </c>
      <c r="AS32" s="42">
        <v>41149</v>
      </c>
      <c r="AT32" s="42">
        <v>41156</v>
      </c>
      <c r="AU32" s="48" t="b">
        <f t="shared" si="21"/>
        <v>1</v>
      </c>
      <c r="AV32" s="88" t="s">
        <v>35</v>
      </c>
      <c r="AW32" s="80">
        <v>40786</v>
      </c>
      <c r="AX32" s="80">
        <v>40794</v>
      </c>
      <c r="AY32" s="91" t="b">
        <f t="shared" si="9"/>
        <v>0</v>
      </c>
      <c r="AZ32" s="55" t="s">
        <v>35</v>
      </c>
      <c r="BA32" s="42">
        <v>40410</v>
      </c>
      <c r="BB32" s="42">
        <v>40417</v>
      </c>
      <c r="BC32" s="48" t="b">
        <f t="shared" si="10"/>
        <v>1</v>
      </c>
      <c r="BD32" s="88" t="s">
        <v>35</v>
      </c>
      <c r="BE32" s="80">
        <v>40050</v>
      </c>
      <c r="BF32" s="91">
        <v>40058</v>
      </c>
    </row>
    <row r="33" spans="1:58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/>
      <c r="F33" s="14"/>
      <c r="G33" s="29"/>
      <c r="H33" s="103" t="s">
        <v>35</v>
      </c>
      <c r="I33" s="115">
        <v>44076</v>
      </c>
      <c r="J33" s="114">
        <v>44091</v>
      </c>
      <c r="K33" s="111" t="b">
        <f t="shared" si="3"/>
        <v>1</v>
      </c>
      <c r="L33" s="107" t="s">
        <v>35</v>
      </c>
      <c r="M33" s="80">
        <v>43711</v>
      </c>
      <c r="N33" s="106">
        <v>43728</v>
      </c>
      <c r="O33" s="111" t="b">
        <f t="shared" si="4"/>
        <v>1</v>
      </c>
      <c r="P33" s="55" t="s">
        <v>35</v>
      </c>
      <c r="Q33" s="133">
        <v>43346</v>
      </c>
      <c r="R33" s="136"/>
      <c r="S33" s="133">
        <v>43360</v>
      </c>
      <c r="T33" s="134"/>
      <c r="U33" s="111" t="b">
        <f t="shared" si="5"/>
        <v>1</v>
      </c>
      <c r="V33" s="88" t="s">
        <v>35</v>
      </c>
      <c r="W33" s="143">
        <v>42997</v>
      </c>
      <c r="X33" s="144"/>
      <c r="Y33" s="143">
        <v>43013</v>
      </c>
      <c r="Z33" s="144"/>
      <c r="AA33" s="104" t="b">
        <f t="shared" si="17"/>
        <v>1</v>
      </c>
      <c r="AB33" s="43" t="s">
        <v>35</v>
      </c>
      <c r="AC33" s="42">
        <v>42641</v>
      </c>
      <c r="AD33" s="42">
        <v>42662</v>
      </c>
      <c r="AE33" s="48" t="b">
        <f t="shared" si="18"/>
        <v>1</v>
      </c>
      <c r="AF33" s="84" t="s">
        <v>35</v>
      </c>
      <c r="AG33" s="80">
        <v>42255</v>
      </c>
      <c r="AH33" s="81">
        <v>42285</v>
      </c>
      <c r="AI33" s="48" t="b">
        <f t="shared" si="19"/>
        <v>1</v>
      </c>
      <c r="AJ33" s="43" t="s">
        <v>35</v>
      </c>
      <c r="AK33" s="42">
        <v>41891</v>
      </c>
      <c r="AL33" s="42">
        <v>41901</v>
      </c>
      <c r="AM33" s="48" t="b">
        <f t="shared" si="6"/>
        <v>1</v>
      </c>
      <c r="AN33" s="88" t="s">
        <v>35</v>
      </c>
      <c r="AO33" s="80">
        <v>41527</v>
      </c>
      <c r="AP33" s="80">
        <v>41541</v>
      </c>
      <c r="AQ33" s="40" t="b">
        <f t="shared" si="20"/>
        <v>1</v>
      </c>
      <c r="AR33" s="55" t="s">
        <v>35</v>
      </c>
      <c r="AS33" s="42">
        <v>41177</v>
      </c>
      <c r="AT33" s="42">
        <v>41183</v>
      </c>
      <c r="AU33" s="48" t="b">
        <f t="shared" si="21"/>
        <v>1</v>
      </c>
      <c r="AV33" s="88" t="s">
        <v>35</v>
      </c>
      <c r="AW33" s="80">
        <v>40798</v>
      </c>
      <c r="AX33" s="80">
        <v>40871</v>
      </c>
      <c r="AY33" s="91" t="b">
        <f>AW33&lt;(BB33+365)</f>
        <v>1</v>
      </c>
      <c r="AZ33" s="55" t="s">
        <v>35</v>
      </c>
      <c r="BA33" s="54"/>
      <c r="BB33" s="42">
        <v>40675</v>
      </c>
      <c r="BC33" s="57"/>
      <c r="BD33" s="86"/>
      <c r="BE33" s="87"/>
      <c r="BF33" s="90"/>
    </row>
    <row r="34" spans="1:58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/>
      <c r="F34" s="9"/>
      <c r="G34" s="79"/>
      <c r="H34" s="103" t="s">
        <v>35</v>
      </c>
      <c r="I34" s="45">
        <v>44076</v>
      </c>
      <c r="J34" s="49">
        <v>44091</v>
      </c>
      <c r="K34" s="128" t="b">
        <f t="shared" si="3"/>
        <v>1</v>
      </c>
      <c r="L34" s="82" t="s">
        <v>35</v>
      </c>
      <c r="M34" s="83">
        <v>43712</v>
      </c>
      <c r="N34" s="109">
        <v>43728</v>
      </c>
      <c r="O34" s="128" t="b">
        <f t="shared" si="4"/>
        <v>1</v>
      </c>
      <c r="P34" s="68" t="s">
        <v>35</v>
      </c>
      <c r="Q34" s="135">
        <v>43346</v>
      </c>
      <c r="R34" s="135"/>
      <c r="S34" s="135">
        <v>43360</v>
      </c>
      <c r="T34" s="135"/>
      <c r="U34" s="113" t="b">
        <f t="shared" si="5"/>
        <v>1</v>
      </c>
      <c r="V34" s="89" t="s">
        <v>35</v>
      </c>
      <c r="W34" s="143">
        <v>42997</v>
      </c>
      <c r="X34" s="144"/>
      <c r="Y34" s="143">
        <v>43013</v>
      </c>
      <c r="Z34" s="144"/>
      <c r="AA34" s="105" t="b">
        <f t="shared" si="17"/>
        <v>1</v>
      </c>
      <c r="AB34" s="44" t="s">
        <v>35</v>
      </c>
      <c r="AC34" s="42">
        <v>42641</v>
      </c>
      <c r="AD34" s="45">
        <v>42662</v>
      </c>
      <c r="AE34" s="49" t="b">
        <f t="shared" si="18"/>
        <v>1</v>
      </c>
      <c r="AF34" s="85" t="s">
        <v>35</v>
      </c>
      <c r="AG34" s="83">
        <v>42255</v>
      </c>
      <c r="AH34" s="82">
        <v>42285</v>
      </c>
      <c r="AI34" s="49" t="b">
        <f t="shared" si="19"/>
        <v>1</v>
      </c>
      <c r="AJ34" s="44" t="s">
        <v>35</v>
      </c>
      <c r="AK34" s="45">
        <v>41892</v>
      </c>
      <c r="AL34" s="45">
        <v>41901</v>
      </c>
      <c r="AM34" s="49" t="b">
        <f t="shared" si="6"/>
        <v>1</v>
      </c>
      <c r="AN34" s="89" t="s">
        <v>35</v>
      </c>
      <c r="AO34" s="83">
        <v>41529</v>
      </c>
      <c r="AP34" s="83">
        <v>41541</v>
      </c>
      <c r="AQ34" s="41" t="b">
        <f t="shared" si="20"/>
        <v>1</v>
      </c>
      <c r="AR34" s="68" t="s">
        <v>35</v>
      </c>
      <c r="AS34" s="45">
        <v>41177</v>
      </c>
      <c r="AT34" s="45">
        <v>41179</v>
      </c>
      <c r="AU34" s="49" t="b">
        <f t="shared" si="21"/>
        <v>1</v>
      </c>
      <c r="AV34" s="89" t="s">
        <v>35</v>
      </c>
      <c r="AW34" s="83">
        <v>40856</v>
      </c>
      <c r="AX34" s="83">
        <v>40871</v>
      </c>
      <c r="AY34" s="95" t="b">
        <f>AW34&lt;(BB34+365)</f>
        <v>1</v>
      </c>
      <c r="AZ34" s="68" t="s">
        <v>35</v>
      </c>
      <c r="BA34" s="61"/>
      <c r="BB34" s="45">
        <v>40717</v>
      </c>
      <c r="BC34" s="62"/>
      <c r="BD34" s="96"/>
      <c r="BE34" s="97"/>
      <c r="BF34" s="98"/>
    </row>
    <row r="35" spans="9:56" ht="22.5" customHeight="1">
      <c r="I35" s="130" t="s">
        <v>94</v>
      </c>
      <c r="J35" s="131"/>
      <c r="K35">
        <f>COUNTIF(K2:K34,TRUE)</f>
        <v>33</v>
      </c>
      <c r="L35" s="22"/>
      <c r="M35" s="130" t="s">
        <v>94</v>
      </c>
      <c r="N35" s="131"/>
      <c r="O35" s="18">
        <f>COUNTIF(O2:O34,TRUE)</f>
        <v>33</v>
      </c>
      <c r="P35" s="22"/>
      <c r="Q35" s="130" t="s">
        <v>94</v>
      </c>
      <c r="R35" s="130"/>
      <c r="S35" s="130"/>
      <c r="T35" s="131"/>
      <c r="U35" s="18">
        <f>COUNTIF(U2:U34,TRUE)</f>
        <v>29</v>
      </c>
      <c r="V35" s="22"/>
      <c r="W35" s="22"/>
      <c r="X35" s="130" t="s">
        <v>94</v>
      </c>
      <c r="Y35" s="130"/>
      <c r="Z35" s="131"/>
      <c r="AA35" s="18">
        <f>COUNTIF(AA2:AA34,TRUE)</f>
        <v>32</v>
      </c>
      <c r="AB35" s="22"/>
      <c r="AC35" s="130" t="s">
        <v>94</v>
      </c>
      <c r="AD35" s="131"/>
      <c r="AE35" s="18">
        <f>COUNTIF(AE2:AE34,TRUE)</f>
        <v>28</v>
      </c>
      <c r="AF35" s="22"/>
      <c r="AG35" s="130" t="s">
        <v>94</v>
      </c>
      <c r="AH35" s="131"/>
      <c r="AI35" s="18">
        <f>COUNTIF(AI2:AI34,TRUE)</f>
        <v>28</v>
      </c>
      <c r="AJ35" s="22"/>
      <c r="AK35" s="130" t="s">
        <v>94</v>
      </c>
      <c r="AL35" s="131"/>
      <c r="AM35" s="18">
        <f>COUNTIF(AM2:AM34,TRUE)</f>
        <v>27</v>
      </c>
      <c r="AN35" s="22"/>
      <c r="AO35" s="130" t="s">
        <v>94</v>
      </c>
      <c r="AP35" s="131"/>
      <c r="AQ35" s="18">
        <f>COUNTIF(AQ2:AQ34,TRUE)</f>
        <v>27</v>
      </c>
      <c r="AR35" s="22"/>
      <c r="AS35" s="130" t="s">
        <v>94</v>
      </c>
      <c r="AT35" s="131"/>
      <c r="AU35" s="18">
        <f>COUNTIF(AU2:AU34,TRUE)</f>
        <v>20</v>
      </c>
      <c r="AV35" s="22"/>
      <c r="AW35" s="130" t="s">
        <v>94</v>
      </c>
      <c r="AX35" s="131"/>
      <c r="AY35" s="18">
        <f>COUNTIF(AY2:AY34,TRUE)</f>
        <v>17</v>
      </c>
      <c r="AZ35" s="22"/>
      <c r="BA35" s="130" t="s">
        <v>94</v>
      </c>
      <c r="BB35" s="131"/>
      <c r="BC35" s="12">
        <f>COUNTIF(BC2:BC34,TRUE)</f>
        <v>12</v>
      </c>
      <c r="BD35" s="20"/>
    </row>
    <row r="36" spans="9:58" ht="22.5" customHeight="1">
      <c r="I36" s="132" t="s">
        <v>93</v>
      </c>
      <c r="J36" s="131"/>
      <c r="K36">
        <f>K35/33</f>
        <v>1</v>
      </c>
      <c r="L36" s="23"/>
      <c r="M36" s="132" t="s">
        <v>93</v>
      </c>
      <c r="N36" s="131"/>
      <c r="O36" s="19">
        <f>O35/33</f>
        <v>1</v>
      </c>
      <c r="P36" s="23"/>
      <c r="Q36" s="132" t="s">
        <v>93</v>
      </c>
      <c r="R36" s="132"/>
      <c r="S36" s="132"/>
      <c r="T36" s="131"/>
      <c r="U36" s="19">
        <f>U35/33</f>
        <v>0.8787878787878788</v>
      </c>
      <c r="V36" s="23"/>
      <c r="W36" s="23"/>
      <c r="X36" s="132" t="s">
        <v>93</v>
      </c>
      <c r="Y36" s="132"/>
      <c r="Z36" s="131"/>
      <c r="AA36" s="19">
        <f>AA35/33</f>
        <v>0.9696969696969697</v>
      </c>
      <c r="AB36" s="23"/>
      <c r="AC36" s="132" t="s">
        <v>93</v>
      </c>
      <c r="AD36" s="131"/>
      <c r="AE36" s="19">
        <f>AE35/33</f>
        <v>0.8484848484848485</v>
      </c>
      <c r="AF36" s="23"/>
      <c r="AG36" s="132" t="s">
        <v>93</v>
      </c>
      <c r="AH36" s="131"/>
      <c r="AI36" s="19">
        <f>AI35/33</f>
        <v>0.8484848484848485</v>
      </c>
      <c r="AJ36" s="23"/>
      <c r="AK36" s="132" t="s">
        <v>93</v>
      </c>
      <c r="AL36" s="131"/>
      <c r="AM36" s="19">
        <f>AM35/33</f>
        <v>0.8181818181818182</v>
      </c>
      <c r="AN36" s="23"/>
      <c r="AO36" s="132" t="s">
        <v>93</v>
      </c>
      <c r="AP36" s="131"/>
      <c r="AQ36" s="19">
        <f>AQ35/32</f>
        <v>0.84375</v>
      </c>
      <c r="AR36" s="23"/>
      <c r="AS36" s="132" t="s">
        <v>93</v>
      </c>
      <c r="AT36" s="131"/>
      <c r="AU36" s="19">
        <f>AU35/28</f>
        <v>0.7142857142857143</v>
      </c>
      <c r="AV36" s="23"/>
      <c r="AW36" s="132" t="s">
        <v>93</v>
      </c>
      <c r="AX36" s="131"/>
      <c r="AY36" s="19">
        <f>AY35/27</f>
        <v>0.6296296296296297</v>
      </c>
      <c r="AZ36" s="23"/>
      <c r="BA36" s="132" t="s">
        <v>93</v>
      </c>
      <c r="BB36" s="131"/>
      <c r="BC36" s="11">
        <f>BC35/26</f>
        <v>0.46153846153846156</v>
      </c>
      <c r="BD36" s="21"/>
      <c r="BE36" s="1"/>
      <c r="BF36" s="10"/>
    </row>
    <row r="37" spans="9:55" ht="22.5" customHeight="1">
      <c r="I37" s="132" t="s">
        <v>92</v>
      </c>
      <c r="J37" s="132"/>
      <c r="K37">
        <f>COUNTA(K2:K34)</f>
        <v>33</v>
      </c>
      <c r="M37" s="132" t="s">
        <v>92</v>
      </c>
      <c r="N37" s="132"/>
      <c r="O37" s="63">
        <f>COUNTA(O2:O34)</f>
        <v>33</v>
      </c>
      <c r="Q37" s="132" t="s">
        <v>92</v>
      </c>
      <c r="R37" s="132"/>
      <c r="S37" s="132"/>
      <c r="T37" s="132"/>
      <c r="U37" s="63">
        <f>COUNTA(U2:U34)</f>
        <v>33</v>
      </c>
      <c r="X37" s="132" t="s">
        <v>92</v>
      </c>
      <c r="Y37" s="132"/>
      <c r="Z37" s="132"/>
      <c r="AA37" s="63">
        <f>COUNTA(AA2:AA34)</f>
        <v>33</v>
      </c>
      <c r="AC37" s="132" t="s">
        <v>92</v>
      </c>
      <c r="AD37" s="132"/>
      <c r="AE37" s="63">
        <f>COUNTA(AE2:AE34)</f>
        <v>33</v>
      </c>
      <c r="AG37" s="132" t="s">
        <v>92</v>
      </c>
      <c r="AH37" s="132"/>
      <c r="AI37" s="63">
        <f>COUNTA(AI2:AI34)</f>
        <v>33</v>
      </c>
      <c r="AK37" s="132" t="s">
        <v>92</v>
      </c>
      <c r="AL37" s="132"/>
      <c r="AM37" s="63">
        <f>COUNTA(AM2:AM34)</f>
        <v>33</v>
      </c>
      <c r="AO37" s="132" t="s">
        <v>92</v>
      </c>
      <c r="AP37" s="132"/>
      <c r="AQ37" s="63">
        <f>COUNTA(AQ2:AQ34)</f>
        <v>32</v>
      </c>
      <c r="AS37" s="132" t="s">
        <v>92</v>
      </c>
      <c r="AT37" s="132"/>
      <c r="AU37" s="63">
        <f>COUNTA(AU2:AU34)</f>
        <v>22</v>
      </c>
      <c r="AW37" s="132" t="s">
        <v>92</v>
      </c>
      <c r="AX37" s="132"/>
      <c r="AY37" s="63">
        <f>COUNTA(AY2:AY34)</f>
        <v>22</v>
      </c>
      <c r="BA37" s="132" t="s">
        <v>92</v>
      </c>
      <c r="BB37" s="132"/>
      <c r="BC37" s="63">
        <f>COUNTA(BC2:BC34)</f>
        <v>20</v>
      </c>
    </row>
    <row r="38" ht="22.5" customHeight="1"/>
    <row r="39" ht="13.5" customHeight="1" thickBot="1"/>
    <row r="40" spans="1:58" ht="69.75" customHeight="1" thickBot="1">
      <c r="A40" s="2" t="s">
        <v>103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107</v>
      </c>
      <c r="G40" s="17" t="s">
        <v>108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 t="s">
        <v>33</v>
      </c>
      <c r="AS40" s="3" t="s">
        <v>63</v>
      </c>
      <c r="AT40" s="3" t="s">
        <v>64</v>
      </c>
      <c r="AU40" s="17" t="s">
        <v>65</v>
      </c>
      <c r="AV40" s="2" t="s">
        <v>33</v>
      </c>
      <c r="AW40" s="3" t="s">
        <v>28</v>
      </c>
      <c r="AX40" s="3" t="s">
        <v>29</v>
      </c>
      <c r="AY40" s="77" t="s">
        <v>31</v>
      </c>
      <c r="AZ40" s="78" t="s">
        <v>33</v>
      </c>
      <c r="BA40" s="3" t="s">
        <v>1</v>
      </c>
      <c r="BB40" s="3" t="s">
        <v>2</v>
      </c>
      <c r="BC40" s="17" t="s">
        <v>30</v>
      </c>
      <c r="BD40" s="2" t="s">
        <v>33</v>
      </c>
      <c r="BE40" s="3" t="s">
        <v>3</v>
      </c>
      <c r="BF40" s="77" t="s">
        <v>4</v>
      </c>
    </row>
    <row r="41" spans="1:72" ht="63.75" customHeight="1">
      <c r="A41" s="102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102</v>
      </c>
      <c r="H41" s="117"/>
      <c r="I41" s="117"/>
      <c r="J41" s="117"/>
      <c r="K41" s="117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42"/>
      <c r="X41" s="142"/>
      <c r="Y41" s="142"/>
      <c r="Z41" s="142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9"/>
      <c r="AN41" s="119"/>
      <c r="AO41" s="119"/>
      <c r="AP41" s="119"/>
      <c r="AQ41" s="119"/>
      <c r="AR41" s="75" t="s">
        <v>35</v>
      </c>
      <c r="AS41" s="75">
        <v>40967</v>
      </c>
      <c r="AT41" s="75">
        <v>41011</v>
      </c>
      <c r="AU41" s="30" t="b">
        <f>AS41&lt;(AX41+365)</f>
        <v>1</v>
      </c>
      <c r="AV41" s="99" t="s">
        <v>35</v>
      </c>
      <c r="AW41" s="100">
        <v>40599</v>
      </c>
      <c r="AX41" s="100">
        <v>40612</v>
      </c>
      <c r="AY41" s="101" t="b">
        <f>AW41&lt;(BB41+365)</f>
        <v>1</v>
      </c>
      <c r="AZ41" s="76" t="s">
        <v>35</v>
      </c>
      <c r="BA41" s="75">
        <v>40232</v>
      </c>
      <c r="BB41" s="75">
        <v>40243</v>
      </c>
      <c r="BC41" s="30" t="b">
        <f>BA41&lt;(BF41+365)</f>
        <v>1</v>
      </c>
      <c r="BD41" s="99" t="s">
        <v>35</v>
      </c>
      <c r="BE41" s="100">
        <v>39903</v>
      </c>
      <c r="BF41" s="101">
        <v>39911</v>
      </c>
      <c r="BO41" s="24" t="s">
        <v>9</v>
      </c>
      <c r="BP41" s="24" t="s">
        <v>43</v>
      </c>
      <c r="BQ41" s="24" t="s">
        <v>44</v>
      </c>
      <c r="BR41" s="24" t="s">
        <v>45</v>
      </c>
      <c r="BS41" s="25"/>
      <c r="BT41" s="25"/>
    </row>
    <row r="42" spans="1:58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120"/>
      <c r="I42" s="120"/>
      <c r="J42" s="120"/>
      <c r="K42" s="120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42"/>
      <c r="X42" s="142"/>
      <c r="Y42" s="142"/>
      <c r="Z42" s="142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2"/>
      <c r="AN42" s="122"/>
      <c r="AO42" s="122"/>
      <c r="AP42" s="122"/>
      <c r="AQ42" s="122"/>
      <c r="AR42" s="42" t="s">
        <v>35</v>
      </c>
      <c r="AS42" s="42">
        <v>41029</v>
      </c>
      <c r="AT42" s="42">
        <v>41038</v>
      </c>
      <c r="AU42" s="48" t="b">
        <f>AS42&lt;(AX42+365)</f>
        <v>1</v>
      </c>
      <c r="AV42" s="88" t="s">
        <v>35</v>
      </c>
      <c r="AW42" s="80">
        <v>40707</v>
      </c>
      <c r="AX42" s="80">
        <v>40715</v>
      </c>
      <c r="AY42" s="91" t="b">
        <f>AW42&lt;(BB42+365)</f>
        <v>1</v>
      </c>
      <c r="AZ42" s="55" t="s">
        <v>35</v>
      </c>
      <c r="BA42" s="42">
        <v>40336</v>
      </c>
      <c r="BB42" s="42">
        <v>40347</v>
      </c>
      <c r="BC42" s="48" t="b">
        <f>BA42&lt;(BF42+365)</f>
        <v>1</v>
      </c>
      <c r="BD42" s="88" t="s">
        <v>35</v>
      </c>
      <c r="BE42" s="80">
        <v>39965</v>
      </c>
      <c r="BF42" s="91">
        <v>39975</v>
      </c>
    </row>
    <row r="43" spans="1:58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120"/>
      <c r="I43" s="120"/>
      <c r="J43" s="120"/>
      <c r="K43" s="120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42"/>
      <c r="X43" s="142"/>
      <c r="Y43" s="142"/>
      <c r="Z43" s="142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2"/>
      <c r="AN43" s="122"/>
      <c r="AO43" s="122"/>
      <c r="AP43" s="122"/>
      <c r="AQ43" s="122"/>
      <c r="AR43" s="70"/>
      <c r="AS43" s="42">
        <v>41071</v>
      </c>
      <c r="AT43" s="42">
        <v>41096</v>
      </c>
      <c r="AU43" s="48" t="b">
        <f>AS43&lt;(AX43+365)</f>
        <v>1</v>
      </c>
      <c r="AV43" s="88" t="s">
        <v>35</v>
      </c>
      <c r="AW43" s="80">
        <v>40708</v>
      </c>
      <c r="AX43" s="80">
        <v>40718</v>
      </c>
      <c r="AY43" s="91" t="b">
        <f>AW43&lt;(BB43+365)</f>
        <v>1</v>
      </c>
      <c r="AZ43" s="55" t="s">
        <v>35</v>
      </c>
      <c r="BA43" s="42">
        <v>40323</v>
      </c>
      <c r="BB43" s="42">
        <v>40355</v>
      </c>
      <c r="BC43" s="48" t="b">
        <f>BA43&lt;(BF43+365)</f>
        <v>1</v>
      </c>
      <c r="BD43" s="88" t="s">
        <v>35</v>
      </c>
      <c r="BE43" s="80">
        <v>39982</v>
      </c>
      <c r="BF43" s="91">
        <v>39994</v>
      </c>
    </row>
    <row r="44" spans="1:58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120"/>
      <c r="I44" s="120"/>
      <c r="J44" s="120"/>
      <c r="K44" s="120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42"/>
      <c r="X44" s="142"/>
      <c r="Y44" s="142"/>
      <c r="Z44" s="142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2"/>
      <c r="AN44" s="122"/>
      <c r="AO44" s="122"/>
      <c r="AP44" s="122"/>
      <c r="AQ44" s="122"/>
      <c r="AR44" s="42" t="s">
        <v>35</v>
      </c>
      <c r="AS44" s="42">
        <v>41135</v>
      </c>
      <c r="AT44" s="42">
        <v>41143</v>
      </c>
      <c r="AU44" s="48" t="b">
        <f>AS44&lt;(AX44+365)</f>
        <v>1</v>
      </c>
      <c r="AV44" s="88" t="s">
        <v>35</v>
      </c>
      <c r="AW44" s="80">
        <v>40771</v>
      </c>
      <c r="AX44" s="80">
        <v>40781</v>
      </c>
      <c r="AY44" s="91" t="b">
        <f>AW44&lt;(BB44+365)</f>
        <v>1</v>
      </c>
      <c r="AZ44" s="55" t="s">
        <v>35</v>
      </c>
      <c r="BA44" s="42">
        <v>40399</v>
      </c>
      <c r="BB44" s="42">
        <v>40413</v>
      </c>
      <c r="BC44" s="48" t="b">
        <f>BA44&lt;(BF44+365)</f>
        <v>1</v>
      </c>
      <c r="BD44" s="88" t="s">
        <v>35</v>
      </c>
      <c r="BE44" s="80">
        <v>40036</v>
      </c>
      <c r="BF44" s="91">
        <v>40046</v>
      </c>
    </row>
    <row r="45" spans="1:58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120"/>
      <c r="I45" s="120"/>
      <c r="J45" s="120"/>
      <c r="K45" s="120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42"/>
      <c r="X45" s="142"/>
      <c r="Y45" s="142"/>
      <c r="Z45" s="142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2"/>
      <c r="AN45" s="122"/>
      <c r="AO45" s="122"/>
      <c r="AP45" s="122"/>
      <c r="AQ45" s="122"/>
      <c r="AR45" s="54"/>
      <c r="AS45" s="54"/>
      <c r="AT45" s="54"/>
      <c r="AU45" s="57"/>
      <c r="AV45" s="86"/>
      <c r="AW45" s="87"/>
      <c r="AX45" s="87"/>
      <c r="AY45" s="90"/>
      <c r="AZ45" s="59"/>
      <c r="BA45" s="54"/>
      <c r="BB45" s="54"/>
      <c r="BC45" s="57"/>
      <c r="BD45" s="86"/>
      <c r="BE45" s="80">
        <v>40092</v>
      </c>
      <c r="BF45" s="91">
        <v>40108</v>
      </c>
    </row>
    <row r="46" spans="1:58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120"/>
      <c r="I46" s="120"/>
      <c r="J46" s="120"/>
      <c r="K46" s="120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42"/>
      <c r="X46" s="142"/>
      <c r="Y46" s="142"/>
      <c r="Z46" s="142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2"/>
      <c r="AN46" s="122"/>
      <c r="AO46" s="122"/>
      <c r="AP46" s="122"/>
      <c r="AQ46" s="122"/>
      <c r="AR46" s="42" t="s">
        <v>35</v>
      </c>
      <c r="AS46" s="42">
        <v>41071</v>
      </c>
      <c r="AT46" s="42">
        <v>41080</v>
      </c>
      <c r="AU46" s="48" t="b">
        <f>AS46&lt;(AX46+365)</f>
        <v>0</v>
      </c>
      <c r="AV46" s="88" t="s">
        <v>35</v>
      </c>
      <c r="AW46" s="80">
        <v>40688</v>
      </c>
      <c r="AX46" s="80">
        <v>40700</v>
      </c>
      <c r="AY46" s="91" t="b">
        <f>AW46&lt;(BB46+365)</f>
        <v>1</v>
      </c>
      <c r="AZ46" s="55" t="s">
        <v>35</v>
      </c>
      <c r="BA46" s="42">
        <v>40337</v>
      </c>
      <c r="BB46" s="42">
        <v>40347</v>
      </c>
      <c r="BC46" s="48" t="b">
        <f>BA46&lt;(BF46+365)</f>
        <v>1</v>
      </c>
      <c r="BD46" s="88" t="s">
        <v>35</v>
      </c>
      <c r="BE46" s="80">
        <v>39969</v>
      </c>
      <c r="BF46" s="91">
        <v>39985</v>
      </c>
    </row>
    <row r="47" spans="1:58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120"/>
      <c r="I47" s="120"/>
      <c r="J47" s="120"/>
      <c r="K47" s="120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42"/>
      <c r="X47" s="142"/>
      <c r="Y47" s="142"/>
      <c r="Z47" s="142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2"/>
      <c r="AN47" s="122"/>
      <c r="AO47" s="122"/>
      <c r="AP47" s="122"/>
      <c r="AQ47" s="122"/>
      <c r="AR47" s="54"/>
      <c r="AS47" s="54"/>
      <c r="AT47" s="54"/>
      <c r="AU47" s="57"/>
      <c r="AV47" s="86"/>
      <c r="AW47" s="87"/>
      <c r="AX47" s="87"/>
      <c r="AY47" s="90"/>
      <c r="AZ47" s="59"/>
      <c r="BA47" s="60"/>
      <c r="BB47" s="60"/>
      <c r="BC47" s="57"/>
      <c r="BD47" s="86"/>
      <c r="BE47" s="80">
        <v>40078</v>
      </c>
      <c r="BF47" s="91">
        <v>40091</v>
      </c>
    </row>
    <row r="48" spans="1:58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23"/>
      <c r="I48" s="123"/>
      <c r="J48" s="123"/>
      <c r="K48" s="123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40"/>
      <c r="X48" s="141"/>
      <c r="Y48" s="140"/>
      <c r="Z48" s="141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5"/>
      <c r="AN48" s="125"/>
      <c r="AO48" s="125"/>
      <c r="AP48" s="125"/>
      <c r="AQ48" s="125"/>
      <c r="AR48" s="61"/>
      <c r="AS48" s="61"/>
      <c r="AT48" s="61"/>
      <c r="AU48" s="62"/>
      <c r="AV48" s="96"/>
      <c r="AW48" s="97"/>
      <c r="AX48" s="97"/>
      <c r="AY48" s="98"/>
      <c r="AZ48" s="74"/>
      <c r="BA48" s="45">
        <v>40441</v>
      </c>
      <c r="BB48" s="45">
        <v>40445</v>
      </c>
      <c r="BC48" s="49" t="b">
        <f>BA48&lt;(BF48+365)</f>
        <v>0</v>
      </c>
      <c r="BD48" s="89" t="s">
        <v>35</v>
      </c>
      <c r="BE48" s="83">
        <v>40065</v>
      </c>
      <c r="BF48" s="95">
        <v>40072</v>
      </c>
    </row>
    <row r="49" ht="13.5" customHeight="1"/>
  </sheetData>
  <sheetProtection/>
  <protectedRanges>
    <protectedRange sqref="A1:G1 B40:K40" name="Range1"/>
    <protectedRange sqref="AM40:BF40 Y1 AA1:BF1 U1:W1 H1:S1" name="Range1_1"/>
  </protectedRanges>
  <mergeCells count="174">
    <mergeCell ref="Q35:T35"/>
    <mergeCell ref="Q36:T36"/>
    <mergeCell ref="Q37:T37"/>
    <mergeCell ref="BA36:BB36"/>
    <mergeCell ref="AK37:AL37"/>
    <mergeCell ref="AO37:AP37"/>
    <mergeCell ref="AS37:AT37"/>
    <mergeCell ref="AW37:AX37"/>
    <mergeCell ref="BA37:BB37"/>
    <mergeCell ref="X35:Z35"/>
    <mergeCell ref="AG35:AH35"/>
    <mergeCell ref="AG36:AH36"/>
    <mergeCell ref="AC35:AD35"/>
    <mergeCell ref="X37:Z37"/>
    <mergeCell ref="AG37:AH37"/>
    <mergeCell ref="AC36:AD36"/>
    <mergeCell ref="AC37:AD37"/>
    <mergeCell ref="BO1:BT1"/>
    <mergeCell ref="AK35:AL35"/>
    <mergeCell ref="AK36:AL36"/>
    <mergeCell ref="AO35:AP35"/>
    <mergeCell ref="AO36:AP36"/>
    <mergeCell ref="AS35:AT35"/>
    <mergeCell ref="AS36:AT36"/>
    <mergeCell ref="AW35:AX35"/>
    <mergeCell ref="AW36:AX36"/>
    <mergeCell ref="BA35:BB35"/>
    <mergeCell ref="W1:X1"/>
    <mergeCell ref="Y1:Z1"/>
    <mergeCell ref="W10:X10"/>
    <mergeCell ref="W11:X11"/>
    <mergeCell ref="W12:X12"/>
    <mergeCell ref="W13:X13"/>
    <mergeCell ref="Y2:Z2"/>
    <mergeCell ref="Y3:Z3"/>
    <mergeCell ref="Y4:Z4"/>
    <mergeCell ref="Y5:Z5"/>
    <mergeCell ref="W24:X24"/>
    <mergeCell ref="W25:X25"/>
    <mergeCell ref="W14:X14"/>
    <mergeCell ref="W15:X15"/>
    <mergeCell ref="W16:X16"/>
    <mergeCell ref="W17:X17"/>
    <mergeCell ref="W18:X18"/>
    <mergeCell ref="W19:X19"/>
    <mergeCell ref="W8:X8"/>
    <mergeCell ref="W9:X9"/>
    <mergeCell ref="W20:X20"/>
    <mergeCell ref="W21:X21"/>
    <mergeCell ref="W22:X22"/>
    <mergeCell ref="W23:X23"/>
    <mergeCell ref="W2:X2"/>
    <mergeCell ref="W3:X3"/>
    <mergeCell ref="W4:X4"/>
    <mergeCell ref="W5:X5"/>
    <mergeCell ref="W6:X6"/>
    <mergeCell ref="W7:X7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W29:X29"/>
    <mergeCell ref="W30:X30"/>
    <mergeCell ref="W31:X31"/>
    <mergeCell ref="Y18:Z18"/>
    <mergeCell ref="Y19:Z19"/>
    <mergeCell ref="Y20:Z20"/>
    <mergeCell ref="Y21:Z21"/>
    <mergeCell ref="Y22:Z22"/>
    <mergeCell ref="Y23:Z23"/>
    <mergeCell ref="W26:X26"/>
    <mergeCell ref="Y24:Z24"/>
    <mergeCell ref="Y25:Z25"/>
    <mergeCell ref="Y26:Z26"/>
    <mergeCell ref="Y29:Z29"/>
    <mergeCell ref="Y30:Z30"/>
    <mergeCell ref="Y31:Z31"/>
    <mergeCell ref="Y32:Z32"/>
    <mergeCell ref="Y33:Z33"/>
    <mergeCell ref="Y34:Z34"/>
    <mergeCell ref="W41:X41"/>
    <mergeCell ref="W32:X32"/>
    <mergeCell ref="W33:X33"/>
    <mergeCell ref="W34:X34"/>
    <mergeCell ref="X36:Z36"/>
    <mergeCell ref="Y47:Z47"/>
    <mergeCell ref="Y48:Z48"/>
    <mergeCell ref="W42:X42"/>
    <mergeCell ref="W43:X43"/>
    <mergeCell ref="W44:X44"/>
    <mergeCell ref="W45:X45"/>
    <mergeCell ref="W46:X46"/>
    <mergeCell ref="W47:X47"/>
    <mergeCell ref="M35:N35"/>
    <mergeCell ref="M36:N36"/>
    <mergeCell ref="M37:N37"/>
    <mergeCell ref="W48:X48"/>
    <mergeCell ref="Y41:Z41"/>
    <mergeCell ref="Y42:Z42"/>
    <mergeCell ref="Y43:Z43"/>
    <mergeCell ref="Y44:Z44"/>
    <mergeCell ref="Y45:Z45"/>
    <mergeCell ref="Y46:Z46"/>
    <mergeCell ref="Q10:R10"/>
    <mergeCell ref="Q11:R11"/>
    <mergeCell ref="Q12:R12"/>
    <mergeCell ref="Q13:R13"/>
    <mergeCell ref="S10:T10"/>
    <mergeCell ref="S11:T11"/>
    <mergeCell ref="S12:T12"/>
    <mergeCell ref="S13:T13"/>
    <mergeCell ref="Q1:R1"/>
    <mergeCell ref="S1:T1"/>
    <mergeCell ref="Q2:R2"/>
    <mergeCell ref="Q3:R3"/>
    <mergeCell ref="Q4:R4"/>
    <mergeCell ref="Q5:R5"/>
    <mergeCell ref="S2:T2"/>
    <mergeCell ref="Q6:R6"/>
    <mergeCell ref="Q7:R7"/>
    <mergeCell ref="S3:T3"/>
    <mergeCell ref="S4:T4"/>
    <mergeCell ref="S5:T5"/>
    <mergeCell ref="S6:T6"/>
    <mergeCell ref="S7:T7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6:R26"/>
    <mergeCell ref="Q27:R27"/>
    <mergeCell ref="S34:T34"/>
    <mergeCell ref="Q28:R28"/>
    <mergeCell ref="Q29:R29"/>
    <mergeCell ref="Q30:R30"/>
    <mergeCell ref="Q31:R31"/>
    <mergeCell ref="Q32:R32"/>
    <mergeCell ref="Q33:R33"/>
    <mergeCell ref="S28:T28"/>
    <mergeCell ref="S29:T29"/>
    <mergeCell ref="S30:T30"/>
    <mergeCell ref="S31:T31"/>
    <mergeCell ref="S32:T32"/>
    <mergeCell ref="S33:T33"/>
    <mergeCell ref="S14:T14"/>
    <mergeCell ref="S15:T15"/>
    <mergeCell ref="S16:T16"/>
    <mergeCell ref="S17:T17"/>
    <mergeCell ref="S18:T18"/>
    <mergeCell ref="S19:T19"/>
    <mergeCell ref="I35:J35"/>
    <mergeCell ref="I36:J36"/>
    <mergeCell ref="I37:J37"/>
    <mergeCell ref="S20:T20"/>
    <mergeCell ref="S21:T21"/>
    <mergeCell ref="S22:T22"/>
    <mergeCell ref="S23:T23"/>
    <mergeCell ref="Q34:R34"/>
    <mergeCell ref="S26:T26"/>
    <mergeCell ref="S27:T27"/>
  </mergeCells>
  <conditionalFormatting sqref="AW1:BF1 BA4:BB11 BE4:BF11 BA14:BB17 BA20:BB34 BA41:BB48 BE14:BF34 BE41:BF48 AR40 W1 AA1 Y1 U1 S1">
    <cfRule type="cellIs" priority="382" dxfId="39" operator="equal" stopIfTrue="1">
      <formula>0</formula>
    </cfRule>
  </conditionalFormatting>
  <conditionalFormatting sqref="BC35:BC36 AY4:AY5 BC4:BC6 BC8:BC11 BC16:BC17 BC41:BC44 BC20:BC21 BC46 BC24:BC32 BC48">
    <cfRule type="cellIs" priority="386" dxfId="272" operator="equal" stopIfTrue="1">
      <formula>FALSE</formula>
    </cfRule>
  </conditionalFormatting>
  <conditionalFormatting sqref="AY24:AY28 AO8:AZ11 AO7:AP7 AZ7 AV7:AX7 AO4:AZ6 AO2:AQ3 G13 AN2:AN11 AJ2:AJ11 AB2:AB11 AU16:AU17 AY16:AY17 AV14:AX17 AZ14:AZ17 AR14:AT19 AR20:AZ21 AR41:AZ46 AN14:AP21 AN41:AP46 AU24:AU28 AZ22:AZ28 AV22:AX28 AN22:AT28 AN29:AN31 AZ47:AZ48 AO29:AZ32 AJ14:AL34 A16:G17 A41:K48 AN33:AZ34 AN47:AX48 A14:D15 F14:G15 A18:D23 A33:D34 F33:G34 AB14:AD34 F18:G23 V14:V34 X27:X28 Z27:Z28 P26:Q34 S26:S34 Q24:T25 A2:G11 A24:G32">
    <cfRule type="expression" priority="387" dxfId="273" stopIfTrue="1">
      <formula>AND((MONTH(NOW())=MONTH(#REF!)),(YEAR(NOW())=YEAR(#REF!)))</formula>
    </cfRule>
    <cfRule type="expression" priority="388" dxfId="1" stopIfTrue="1">
      <formula>AND(NOW()&gt;#REF!)</formula>
    </cfRule>
    <cfRule type="expression" priority="389" dxfId="0" stopIfTrue="1">
      <formula>AND((MONTH(NOW()+60)&gt;=MONTH(#REF!)),(YEAR(NOW()+60)&gt;=YEAR(#REF!)))</formula>
    </cfRule>
  </conditionalFormatting>
  <conditionalFormatting sqref="AY24:AY34 AY4:AY6 AY8:AY11 AY16:AY17 AY41:AY44 AU16:AU17 AU42:AU44 AY20:AY21 AY46 AU20:AU21 AU46">
    <cfRule type="cellIs" priority="376" dxfId="34" operator="equal" stopIfTrue="1">
      <formula>FALSE</formula>
    </cfRule>
  </conditionalFormatting>
  <conditionalFormatting sqref="AY26:AY28">
    <cfRule type="cellIs" priority="375" dxfId="272" operator="equal" stopIfTrue="1">
      <formula>FALSE</formula>
    </cfRule>
  </conditionalFormatting>
  <conditionalFormatting sqref="AY16:AY17 AY20:AY21 AY31:AY32">
    <cfRule type="cellIs" priority="374" dxfId="272" operator="equal" stopIfTrue="1">
      <formula>FALSE</formula>
    </cfRule>
  </conditionalFormatting>
  <conditionalFormatting sqref="BB33">
    <cfRule type="expression" priority="371" dxfId="273" stopIfTrue="1">
      <formula>AND((MONTH(NOW())=MONTH(#REF!)),(YEAR(NOW())=YEAR(#REF!)))</formula>
    </cfRule>
    <cfRule type="expression" priority="372" dxfId="1" stopIfTrue="1">
      <formula>AND(NOW()&gt;#REF!)</formula>
    </cfRule>
    <cfRule type="expression" priority="373" dxfId="0" stopIfTrue="1">
      <formula>AND((MONTH(NOW()+60)&gt;=MONTH(#REF!)),(YEAR(NOW()+60)&gt;=YEAR(#REF!)))</formula>
    </cfRule>
  </conditionalFormatting>
  <conditionalFormatting sqref="BB34">
    <cfRule type="expression" priority="368" dxfId="273" stopIfTrue="1">
      <formula>AND((MONTH(NOW())=MONTH(#REF!)),(YEAR(NOW())=YEAR(#REF!)))</formula>
    </cfRule>
    <cfRule type="expression" priority="369" dxfId="1" stopIfTrue="1">
      <formula>AND(NOW()&gt;#REF!)</formula>
    </cfRule>
    <cfRule type="expression" priority="370" dxfId="0" stopIfTrue="1">
      <formula>AND((MONTH(NOW()+60)&gt;=MONTH(#REF!)),(YEAR(NOW()+60)&gt;=YEAR(#REF!)))</formula>
    </cfRule>
  </conditionalFormatting>
  <conditionalFormatting sqref="AS1:AV1">
    <cfRule type="cellIs" priority="367" dxfId="39" operator="equal" stopIfTrue="1">
      <formula>0</formula>
    </cfRule>
  </conditionalFormatting>
  <conditionalFormatting sqref="AU4:AU5">
    <cfRule type="cellIs" priority="366" dxfId="248" operator="equal" stopIfTrue="1">
      <formula>FALSE</formula>
    </cfRule>
  </conditionalFormatting>
  <conditionalFormatting sqref="AU41 AU24:AU34 AU8:AU11 AU4:AU6">
    <cfRule type="cellIs" priority="365" dxfId="34" operator="equal" stopIfTrue="1">
      <formula>FALSE</formula>
    </cfRule>
  </conditionalFormatting>
  <conditionalFormatting sqref="AU26:AU28">
    <cfRule type="cellIs" priority="364" dxfId="35" operator="equal" stopIfTrue="1">
      <formula>FALSE</formula>
    </cfRule>
  </conditionalFormatting>
  <conditionalFormatting sqref="AU16:AU17 AU20:AU21 AU31:AU32">
    <cfRule type="cellIs" priority="363" dxfId="35" operator="equal" stopIfTrue="1">
      <formula>FALSE</formula>
    </cfRule>
  </conditionalFormatting>
  <conditionalFormatting sqref="AU4:AU6 AU8:AU11 AU16:AU17 BC16:BC17 AY16:AY17 AU20:AU21 BC20:BC21 AY20:AY21 AU24:AU34 AU41:AU48 BC24:BC34 BC42:BC48 AY24:AY34 AY42:AY48 AQ22:AQ34 AQ47:AQ48">
    <cfRule type="containsText" priority="362" dxfId="33" operator="containsText" stopIfTrue="1" text="TRUE">
      <formula>NOT(ISERROR(SEARCH("TRUE",AQ4)))</formula>
    </cfRule>
  </conditionalFormatting>
  <conditionalFormatting sqref="BC41 BC8:BC11 BC4:BC6">
    <cfRule type="containsText" priority="361" dxfId="33" operator="containsText" stopIfTrue="1" text="TRUE">
      <formula>NOT(ISERROR(SEARCH("TRUE",BC4)))</formula>
    </cfRule>
  </conditionalFormatting>
  <conditionalFormatting sqref="AY41 AY8:AY11 AY4:AY6">
    <cfRule type="containsText" priority="360" dxfId="33" operator="containsText" stopIfTrue="1" text="TRUE">
      <formula>NOT(ISERROR(SEARCH("TRUE",AY4)))</formula>
    </cfRule>
  </conditionalFormatting>
  <conditionalFormatting sqref="AO1:AR1">
    <cfRule type="cellIs" priority="359" dxfId="39" operator="equal" stopIfTrue="1">
      <formula>0</formula>
    </cfRule>
  </conditionalFormatting>
  <conditionalFormatting sqref="AQ2:AQ5">
    <cfRule type="cellIs" priority="358" dxfId="248" operator="equal" stopIfTrue="1">
      <formula>FALSE</formula>
    </cfRule>
  </conditionalFormatting>
  <conditionalFormatting sqref="AQ22:AQ34 AQ8:AQ11 AQ2:AQ6">
    <cfRule type="cellIs" priority="357" dxfId="34" operator="equal" stopIfTrue="1">
      <formula>FALSE</formula>
    </cfRule>
  </conditionalFormatting>
  <conditionalFormatting sqref="AQ26:AQ28">
    <cfRule type="cellIs" priority="356" dxfId="35" operator="equal" stopIfTrue="1">
      <formula>FALSE</formula>
    </cfRule>
  </conditionalFormatting>
  <conditionalFormatting sqref="AQ31:AQ32">
    <cfRule type="cellIs" priority="355" dxfId="274" operator="equal" stopIfTrue="1">
      <formula>FALSE</formula>
    </cfRule>
  </conditionalFormatting>
  <conditionalFormatting sqref="AQ8:AQ11 AQ2:AQ6">
    <cfRule type="containsText" priority="354" dxfId="33" operator="containsText" stopIfTrue="1" text="TRUE">
      <formula>NOT(ISERROR(SEARCH("TRUE",AQ2)))</formula>
    </cfRule>
  </conditionalFormatting>
  <conditionalFormatting sqref="A12:C12 AO13:AP13 AO12:AQ12">
    <cfRule type="expression" priority="351" dxfId="273" stopIfTrue="1">
      <formula>AND((MONTH(NOW())=MONTH(#REF!)),(YEAR(NOW())=YEAR(#REF!)))</formula>
    </cfRule>
    <cfRule type="expression" priority="352" dxfId="1" stopIfTrue="1">
      <formula>AND(NOW()&gt;#REF!)</formula>
    </cfRule>
    <cfRule type="expression" priority="353" dxfId="0" stopIfTrue="1">
      <formula>AND((MONTH(NOW()+60)&gt;=MONTH(#REF!)),(YEAR(NOW()+60)&gt;=YEAR(#REF!)))</formula>
    </cfRule>
  </conditionalFormatting>
  <conditionalFormatting sqref="AQ12">
    <cfRule type="cellIs" priority="346" dxfId="34" operator="equal" stopIfTrue="1">
      <formula>FALSE</formula>
    </cfRule>
  </conditionalFormatting>
  <conditionalFormatting sqref="AQ12">
    <cfRule type="containsText" priority="345" dxfId="33" operator="containsText" stopIfTrue="1" text="TRUE">
      <formula>NOT(ISERROR(SEARCH("TRUE",AQ12)))</formula>
    </cfRule>
  </conditionalFormatting>
  <conditionalFormatting sqref="A13:C13 F13:G13 AQ13:AQ21">
    <cfRule type="expression" priority="342" dxfId="273" stopIfTrue="1">
      <formula>AND((MONTH(NOW())=MONTH(#REF!)),(YEAR(NOW())=YEAR(#REF!)))</formula>
    </cfRule>
    <cfRule type="expression" priority="343" dxfId="1" stopIfTrue="1">
      <formula>AND(NOW()&gt;#REF!)</formula>
    </cfRule>
    <cfRule type="expression" priority="344" dxfId="0" stopIfTrue="1">
      <formula>AND((MONTH(NOW()+60)&gt;=MONTH(#REF!)),(YEAR(NOW()+60)&gt;=YEAR(#REF!)))</formula>
    </cfRule>
  </conditionalFormatting>
  <conditionalFormatting sqref="AQ13:AQ21">
    <cfRule type="cellIs" priority="337" dxfId="34" operator="equal" stopIfTrue="1">
      <formula>FALSE</formula>
    </cfRule>
  </conditionalFormatting>
  <conditionalFormatting sqref="AQ13:AQ21">
    <cfRule type="containsText" priority="336" dxfId="33" operator="containsText" stopIfTrue="1" text="TRUE">
      <formula>NOT(ISERROR(SEARCH("TRUE",AQ13)))</formula>
    </cfRule>
  </conditionalFormatting>
  <conditionalFormatting sqref="D12">
    <cfRule type="expression" priority="333" dxfId="273" stopIfTrue="1">
      <formula>AND((MONTH(NOW())=MONTH(#REF!)),(YEAR(NOW())=YEAR(#REF!)))</formula>
    </cfRule>
    <cfRule type="expression" priority="334" dxfId="1" stopIfTrue="1">
      <formula>AND(NOW()&gt;#REF!)</formula>
    </cfRule>
    <cfRule type="expression" priority="335" dxfId="0" stopIfTrue="1">
      <formula>AND((MONTH(NOW()+60)&gt;=MONTH(#REF!)),(YEAR(NOW()+60)&gt;=YEAR(#REF!)))</formula>
    </cfRule>
  </conditionalFormatting>
  <conditionalFormatting sqref="D13">
    <cfRule type="expression" priority="330" dxfId="273" stopIfTrue="1">
      <formula>AND((MONTH(NOW())=MONTH(#REF!)),(YEAR(NOW())=YEAR(#REF!)))</formula>
    </cfRule>
    <cfRule type="expression" priority="331" dxfId="1" stopIfTrue="1">
      <formula>AND(NOW()&gt;#REF!)</formula>
    </cfRule>
    <cfRule type="expression" priority="332" dxfId="0" stopIfTrue="1">
      <formula>AND((MONTH(NOW()+60)&gt;=MONTH(#REF!)),(YEAR(NOW()+60)&gt;=YEAR(#REF!)))</formula>
    </cfRule>
  </conditionalFormatting>
  <conditionalFormatting sqref="AM12:AM34 AK2:AM11">
    <cfRule type="expression" priority="327" dxfId="273" stopIfTrue="1">
      <formula>AND((MONTH(NOW())=MONTH(#REF!)),(YEAR(NOW())=YEAR(#REF!)))</formula>
    </cfRule>
    <cfRule type="expression" priority="328" dxfId="1" stopIfTrue="1">
      <formula>AND(NOW()&gt;#REF!)</formula>
    </cfRule>
    <cfRule type="expression" priority="329" dxfId="0" stopIfTrue="1">
      <formula>AND((MONTH(NOW()+60)&gt;=MONTH(#REF!)),(YEAR(NOW()+60)&gt;=YEAR(#REF!)))</formula>
    </cfRule>
  </conditionalFormatting>
  <conditionalFormatting sqref="AK1:AM1">
    <cfRule type="cellIs" priority="326" dxfId="39" operator="equal" stopIfTrue="1">
      <formula>0</formula>
    </cfRule>
  </conditionalFormatting>
  <conditionalFormatting sqref="AM2:AM34">
    <cfRule type="cellIs" priority="325" dxfId="35" operator="equal" stopIfTrue="1">
      <formula>FALSE</formula>
    </cfRule>
  </conditionalFormatting>
  <conditionalFormatting sqref="AM2:AM34">
    <cfRule type="cellIs" priority="324" dxfId="34" operator="equal" stopIfTrue="1">
      <formula>FALSE</formula>
    </cfRule>
  </conditionalFormatting>
  <conditionalFormatting sqref="AM2:AM34">
    <cfRule type="containsText" priority="321" dxfId="33" operator="containsText" stopIfTrue="1" text="TRUE">
      <formula>NOT(ISERROR(SEARCH("TRUE",AM2)))</formula>
    </cfRule>
  </conditionalFormatting>
  <conditionalFormatting sqref="AK12:AL13">
    <cfRule type="expression" priority="318" dxfId="273" stopIfTrue="1">
      <formula>AND((MONTH(NOW())=MONTH(#REF!)),(YEAR(NOW())=YEAR(#REF!)))</formula>
    </cfRule>
    <cfRule type="expression" priority="319" dxfId="1" stopIfTrue="1">
      <formula>AND(NOW()&gt;#REF!)</formula>
    </cfRule>
    <cfRule type="expression" priority="320" dxfId="0" stopIfTrue="1">
      <formula>AND((MONTH(NOW()+60)&gt;=MONTH(#REF!)),(YEAR(NOW()+60)&gt;=YEAR(#REF!)))</formula>
    </cfRule>
  </conditionalFormatting>
  <conditionalFormatting sqref="AN1">
    <cfRule type="cellIs" priority="307" dxfId="39" operator="equal" stopIfTrue="1">
      <formula>0</formula>
    </cfRule>
  </conditionalFormatting>
  <conditionalFormatting sqref="AN12">
    <cfRule type="expression" priority="304" dxfId="273" stopIfTrue="1">
      <formula>AND((MONTH(NOW())=MONTH(#REF!)),(YEAR(NOW())=YEAR(#REF!)))</formula>
    </cfRule>
    <cfRule type="expression" priority="305" dxfId="1" stopIfTrue="1">
      <formula>AND(NOW()&gt;#REF!)</formula>
    </cfRule>
    <cfRule type="expression" priority="306" dxfId="0" stopIfTrue="1">
      <formula>AND((MONTH(NOW()+60)&gt;=MONTH(#REF!)),(YEAR(NOW()+60)&gt;=YEAR(#REF!)))</formula>
    </cfRule>
  </conditionalFormatting>
  <conditionalFormatting sqref="AN13">
    <cfRule type="expression" priority="301" dxfId="273" stopIfTrue="1">
      <formula>AND((MONTH(NOW())=MONTH(#REF!)),(YEAR(NOW())=YEAR(#REF!)))</formula>
    </cfRule>
    <cfRule type="expression" priority="302" dxfId="1" stopIfTrue="1">
      <formula>AND(NOW()&gt;#REF!)</formula>
    </cfRule>
    <cfRule type="expression" priority="303" dxfId="0" stopIfTrue="1">
      <formula>AND((MONTH(NOW()+60)&gt;=MONTH(#REF!)),(YEAR(NOW()+60)&gt;=YEAR(#REF!)))</formula>
    </cfRule>
  </conditionalFormatting>
  <conditionalFormatting sqref="AJ1">
    <cfRule type="cellIs" priority="297" dxfId="39" operator="equal" stopIfTrue="1">
      <formula>0</formula>
    </cfRule>
  </conditionalFormatting>
  <conditionalFormatting sqref="AJ12">
    <cfRule type="expression" priority="294" dxfId="273" stopIfTrue="1">
      <formula>AND((MONTH(NOW())=MONTH(#REF!)),(YEAR(NOW())=YEAR(#REF!)))</formula>
    </cfRule>
    <cfRule type="expression" priority="295" dxfId="1" stopIfTrue="1">
      <formula>AND(NOW()&gt;#REF!)</formula>
    </cfRule>
    <cfRule type="expression" priority="296" dxfId="0" stopIfTrue="1">
      <formula>AND((MONTH(NOW()+60)&gt;=MONTH(#REF!)),(YEAR(NOW()+60)&gt;=YEAR(#REF!)))</formula>
    </cfRule>
  </conditionalFormatting>
  <conditionalFormatting sqref="AJ13">
    <cfRule type="expression" priority="291" dxfId="273" stopIfTrue="1">
      <formula>AND((MONTH(NOW())=MONTH(#REF!)),(YEAR(NOW())=YEAR(#REF!)))</formula>
    </cfRule>
    <cfRule type="expression" priority="292" dxfId="1" stopIfTrue="1">
      <formula>AND(NOW()&gt;#REF!)</formula>
    </cfRule>
    <cfRule type="expression" priority="293" dxfId="0" stopIfTrue="1">
      <formula>AND((MONTH(NOW()+60)&gt;=MONTH(#REF!)),(YEAR(NOW()+60)&gt;=YEAR(#REF!)))</formula>
    </cfRule>
  </conditionalFormatting>
  <conditionalFormatting sqref="AI2:AI34">
    <cfRule type="expression" priority="288" dxfId="273" stopIfTrue="1">
      <formula>AND((MONTH(NOW())=MONTH(#REF!)),(YEAR(NOW())=YEAR(#REF!)))</formula>
    </cfRule>
    <cfRule type="expression" priority="289" dxfId="1" stopIfTrue="1">
      <formula>AND(NOW()&gt;#REF!)</formula>
    </cfRule>
    <cfRule type="expression" priority="290" dxfId="0" stopIfTrue="1">
      <formula>AND((MONTH(NOW()+60)&gt;=MONTH(#REF!)),(YEAR(NOW()+60)&gt;=YEAR(#REF!)))</formula>
    </cfRule>
  </conditionalFormatting>
  <conditionalFormatting sqref="AG1:AI1">
    <cfRule type="cellIs" priority="287" dxfId="39" operator="equal" stopIfTrue="1">
      <formula>0</formula>
    </cfRule>
  </conditionalFormatting>
  <conditionalFormatting sqref="AI2:AI34">
    <cfRule type="cellIs" priority="286" dxfId="35" operator="equal" stopIfTrue="1">
      <formula>FALSE</formula>
    </cfRule>
  </conditionalFormatting>
  <conditionalFormatting sqref="AI2:AI34">
    <cfRule type="cellIs" priority="285" dxfId="34" operator="equal" stopIfTrue="1">
      <formula>FALSE</formula>
    </cfRule>
  </conditionalFormatting>
  <conditionalFormatting sqref="AI2:AI34">
    <cfRule type="containsText" priority="284" dxfId="33" operator="containsText" stopIfTrue="1" text="TRUE">
      <formula>NOT(ISERROR(SEARCH("TRUE",AI2)))</formula>
    </cfRule>
  </conditionalFormatting>
  <conditionalFormatting sqref="AF1">
    <cfRule type="cellIs" priority="277" dxfId="39" operator="equal" stopIfTrue="1">
      <formula>0</formula>
    </cfRule>
  </conditionalFormatting>
  <conditionalFormatting sqref="AF2:AH26 AF29:AH34 AF27:AF28">
    <cfRule type="expression" priority="265" dxfId="273" stopIfTrue="1">
      <formula>AND((MONTH(NOW())=MONTH(#REF!)),(YEAR(NOW())=YEAR(#REF!)))</formula>
    </cfRule>
    <cfRule type="expression" priority="266" dxfId="1" stopIfTrue="1">
      <formula>AND(NOW()&gt;#REF!)</formula>
    </cfRule>
    <cfRule type="expression" priority="267" dxfId="0" stopIfTrue="1">
      <formula>AND((MONTH(NOW()+60)&gt;=MONTH(#REF!)),(YEAR(NOW()+60)&gt;=YEAR(#REF!)))</formula>
    </cfRule>
  </conditionalFormatting>
  <conditionalFormatting sqref="AC1:AE1">
    <cfRule type="cellIs" priority="258" dxfId="39" operator="equal" stopIfTrue="1">
      <formula>0</formula>
    </cfRule>
  </conditionalFormatting>
  <conditionalFormatting sqref="AB1">
    <cfRule type="cellIs" priority="254" dxfId="39" operator="equal" stopIfTrue="1">
      <formula>0</formula>
    </cfRule>
  </conditionalFormatting>
  <conditionalFormatting sqref="AE12:AE34 AC2:AE11">
    <cfRule type="expression" priority="242" dxfId="273" stopIfTrue="1">
      <formula>AND((MONTH(NOW())=MONTH(#REF!)),(YEAR(NOW())=YEAR(#REF!)))</formula>
    </cfRule>
    <cfRule type="expression" priority="243" dxfId="1" stopIfTrue="1">
      <formula>AND(NOW()&gt;#REF!)</formula>
    </cfRule>
    <cfRule type="expression" priority="244" dxfId="0" stopIfTrue="1">
      <formula>AND((MONTH(NOW()+60)&gt;=MONTH(#REF!)),(YEAR(NOW()+60)&gt;=YEAR(#REF!)))</formula>
    </cfRule>
  </conditionalFormatting>
  <conditionalFormatting sqref="AE2:AE34">
    <cfRule type="cellIs" priority="241" dxfId="35" operator="equal" stopIfTrue="1">
      <formula>FALSE</formula>
    </cfRule>
  </conditionalFormatting>
  <conditionalFormatting sqref="AE2:AE34">
    <cfRule type="cellIs" priority="240" dxfId="34" operator="equal" stopIfTrue="1">
      <formula>FALSE</formula>
    </cfRule>
  </conditionalFormatting>
  <conditionalFormatting sqref="AE2:AE34">
    <cfRule type="containsText" priority="239" dxfId="33" operator="containsText" stopIfTrue="1" text="TRUE">
      <formula>NOT(ISERROR(SEARCH("TRUE",AE2)))</formula>
    </cfRule>
  </conditionalFormatting>
  <conditionalFormatting sqref="AC12:AD13">
    <cfRule type="expression" priority="236" dxfId="273" stopIfTrue="1">
      <formula>AND((MONTH(NOW())=MONTH(#REF!)),(YEAR(NOW())=YEAR(#REF!)))</formula>
    </cfRule>
    <cfRule type="expression" priority="237" dxfId="1" stopIfTrue="1">
      <formula>AND(NOW()&gt;#REF!)</formula>
    </cfRule>
    <cfRule type="expression" priority="238" dxfId="0" stopIfTrue="1">
      <formula>AND((MONTH(NOW()+60)&gt;=MONTH(#REF!)),(YEAR(NOW()+60)&gt;=YEAR(#REF!)))</formula>
    </cfRule>
  </conditionalFormatting>
  <conditionalFormatting sqref="AB12">
    <cfRule type="expression" priority="230" dxfId="273" stopIfTrue="1">
      <formula>AND((MONTH(NOW())=MONTH(#REF!)),(YEAR(NOW())=YEAR(#REF!)))</formula>
    </cfRule>
    <cfRule type="expression" priority="231" dxfId="1" stopIfTrue="1">
      <formula>AND(NOW()&gt;#REF!)</formula>
    </cfRule>
    <cfRule type="expression" priority="232" dxfId="0" stopIfTrue="1">
      <formula>AND((MONTH(NOW()+60)&gt;=MONTH(#REF!)),(YEAR(NOW()+60)&gt;=YEAR(#REF!)))</formula>
    </cfRule>
  </conditionalFormatting>
  <conditionalFormatting sqref="AB13">
    <cfRule type="expression" priority="227" dxfId="273" stopIfTrue="1">
      <formula>AND((MONTH(NOW())=MONTH(#REF!)),(YEAR(NOW())=YEAR(#REF!)))</formula>
    </cfRule>
    <cfRule type="expression" priority="228" dxfId="1" stopIfTrue="1">
      <formula>AND(NOW()&gt;#REF!)</formula>
    </cfRule>
    <cfRule type="expression" priority="229" dxfId="0" stopIfTrue="1">
      <formula>AND((MONTH(NOW()+60)&gt;=MONTH(#REF!)),(YEAR(NOW()+60)&gt;=YEAR(#REF!)))</formula>
    </cfRule>
  </conditionalFormatting>
  <conditionalFormatting sqref="G15 G17">
    <cfRule type="expression" priority="221" dxfId="273" stopIfTrue="1">
      <formula>AND((MONTH(NOW())=MONTH(#REF!)),(YEAR(NOW())=YEAR(#REF!)))</formula>
    </cfRule>
    <cfRule type="expression" priority="222" dxfId="1" stopIfTrue="1">
      <formula>AND(NOW()&gt;#REF!)</formula>
    </cfRule>
    <cfRule type="expression" priority="223" dxfId="0" stopIfTrue="1">
      <formula>AND((MONTH(NOW()+60)&gt;=MONTH(#REF!)),(YEAR(NOW()+60)&gt;=YEAR(#REF!)))</formula>
    </cfRule>
  </conditionalFormatting>
  <conditionalFormatting sqref="V3:V11 V2:W2">
    <cfRule type="expression" priority="195" dxfId="273" stopIfTrue="1">
      <formula>AND((MONTH(NOW())=MONTH(#REF!)),(YEAR(NOW())=YEAR(#REF!)))</formula>
    </cfRule>
    <cfRule type="expression" priority="196" dxfId="1" stopIfTrue="1">
      <formula>AND(NOW()&gt;#REF!)</formula>
    </cfRule>
    <cfRule type="expression" priority="197" dxfId="0" stopIfTrue="1">
      <formula>AND((MONTH(NOW()+60)&gt;=MONTH(#REF!)),(YEAR(NOW()+60)&gt;=YEAR(#REF!)))</formula>
    </cfRule>
  </conditionalFormatting>
  <conditionalFormatting sqref="G14 G16">
    <cfRule type="expression" priority="224" dxfId="273" stopIfTrue="1">
      <formula>AND((MONTH(NOW())=MONTH(#REF!)),(YEAR(NOW())=YEAR(#REF!)))</formula>
    </cfRule>
    <cfRule type="expression" priority="225" dxfId="1" stopIfTrue="1">
      <formula>AND(NOW()&gt;#REF!)</formula>
    </cfRule>
    <cfRule type="expression" priority="226" dxfId="0" stopIfTrue="1">
      <formula>AND((MONTH(NOW()+60)&gt;=MONTH(#REF!)),(YEAR(NOW()+60)&gt;=YEAR(#REF!)))</formula>
    </cfRule>
  </conditionalFormatting>
  <conditionalFormatting sqref="V1">
    <cfRule type="cellIs" priority="219" dxfId="39" operator="equal" stopIfTrue="1">
      <formula>0</formula>
    </cfRule>
  </conditionalFormatting>
  <conditionalFormatting sqref="AA2:AA34">
    <cfRule type="expression" priority="216" dxfId="273" stopIfTrue="1">
      <formula>AND((MONTH(NOW())=MONTH(#REF!)),(YEAR(NOW())=YEAR(#REF!)))</formula>
    </cfRule>
    <cfRule type="expression" priority="217" dxfId="1" stopIfTrue="1">
      <formula>AND(NOW()&gt;#REF!)</formula>
    </cfRule>
    <cfRule type="expression" priority="218" dxfId="0" stopIfTrue="1">
      <formula>AND((MONTH(NOW()+60)&gt;=MONTH(#REF!)),(YEAR(NOW()+60)&gt;=YEAR(#REF!)))</formula>
    </cfRule>
  </conditionalFormatting>
  <conditionalFormatting sqref="AA2:AA34">
    <cfRule type="cellIs" priority="215" dxfId="35" operator="equal" stopIfTrue="1">
      <formula>FALSE</formula>
    </cfRule>
  </conditionalFormatting>
  <conditionalFormatting sqref="AA2:AA34">
    <cfRule type="cellIs" priority="214" dxfId="34" operator="equal" stopIfTrue="1">
      <formula>FALSE</formula>
    </cfRule>
  </conditionalFormatting>
  <conditionalFormatting sqref="AA2:AA34">
    <cfRule type="containsText" priority="213" dxfId="33" operator="containsText" stopIfTrue="1" text="TRUE">
      <formula>NOT(ISERROR(SEARCH("TRUE",AA2)))</formula>
    </cfRule>
  </conditionalFormatting>
  <conditionalFormatting sqref="V13">
    <cfRule type="expression" priority="201" dxfId="273" stopIfTrue="1">
      <formula>AND((MONTH(NOW())=MONTH(#REF!)),(YEAR(NOW())=YEAR(#REF!)))</formula>
    </cfRule>
    <cfRule type="expression" priority="202" dxfId="1" stopIfTrue="1">
      <formula>AND(NOW()&gt;#REF!)</formula>
    </cfRule>
    <cfRule type="expression" priority="203" dxfId="0" stopIfTrue="1">
      <formula>AND((MONTH(NOW()+60)&gt;=MONTH(#REF!)),(YEAR(NOW()+60)&gt;=YEAR(#REF!)))</formula>
    </cfRule>
  </conditionalFormatting>
  <conditionalFormatting sqref="AW40:BF40">
    <cfRule type="cellIs" priority="194" dxfId="39" operator="equal" stopIfTrue="1">
      <formula>0</formula>
    </cfRule>
  </conditionalFormatting>
  <conditionalFormatting sqref="AS40:AV40">
    <cfRule type="cellIs" priority="193" dxfId="39" operator="equal" stopIfTrue="1">
      <formula>0</formula>
    </cfRule>
  </conditionalFormatting>
  <conditionalFormatting sqref="E12:E13">
    <cfRule type="expression" priority="180" dxfId="273" stopIfTrue="1">
      <formula>AND((MONTH(NOW())=MONTH(#REF!)),(YEAR(NOW())=YEAR(#REF!)))</formula>
    </cfRule>
    <cfRule type="expression" priority="181" dxfId="1" stopIfTrue="1">
      <formula>AND(NOW()&gt;#REF!)</formula>
    </cfRule>
    <cfRule type="expression" priority="182" dxfId="0" stopIfTrue="1">
      <formula>AND((MONTH(NOW()+60)&gt;=MONTH(#REF!)),(YEAR(NOW()+60)&gt;=YEAR(#REF!)))</formula>
    </cfRule>
  </conditionalFormatting>
  <conditionalFormatting sqref="E14:E15">
    <cfRule type="expression" priority="177" dxfId="273" stopIfTrue="1">
      <formula>AND((MONTH(NOW())=MONTH(#REF!)),(YEAR(NOW())=YEAR(#REF!)))</formula>
    </cfRule>
    <cfRule type="expression" priority="178" dxfId="1" stopIfTrue="1">
      <formula>AND(NOW()&gt;#REF!)</formula>
    </cfRule>
    <cfRule type="expression" priority="179" dxfId="0" stopIfTrue="1">
      <formula>AND((MONTH(NOW()+60)&gt;=MONTH(#REF!)),(YEAR(NOW()+60)&gt;=YEAR(#REF!)))</formula>
    </cfRule>
  </conditionalFormatting>
  <conditionalFormatting sqref="E18:E19">
    <cfRule type="expression" priority="174" dxfId="273" stopIfTrue="1">
      <formula>AND((MONTH(NOW())=MONTH(#REF!)),(YEAR(NOW())=YEAR(#REF!)))</formula>
    </cfRule>
    <cfRule type="expression" priority="175" dxfId="1" stopIfTrue="1">
      <formula>AND(NOW()&gt;#REF!)</formula>
    </cfRule>
    <cfRule type="expression" priority="176" dxfId="0" stopIfTrue="1">
      <formula>AND((MONTH(NOW()+60)&gt;=MONTH(#REF!)),(YEAR(NOW()+60)&gt;=YEAR(#REF!)))</formula>
    </cfRule>
  </conditionalFormatting>
  <conditionalFormatting sqref="E20:E21">
    <cfRule type="expression" priority="171" dxfId="273" stopIfTrue="1">
      <formula>AND((MONTH(NOW())=MONTH(#REF!)),(YEAR(NOW())=YEAR(#REF!)))</formula>
    </cfRule>
    <cfRule type="expression" priority="172" dxfId="1" stopIfTrue="1">
      <formula>AND(NOW()&gt;#REF!)</formula>
    </cfRule>
    <cfRule type="expression" priority="173" dxfId="0" stopIfTrue="1">
      <formula>AND((MONTH(NOW()+60)&gt;=MONTH(#REF!)),(YEAR(NOW()+60)&gt;=YEAR(#REF!)))</formula>
    </cfRule>
  </conditionalFormatting>
  <conditionalFormatting sqref="E22:E23">
    <cfRule type="expression" priority="168" dxfId="273" stopIfTrue="1">
      <formula>AND((MONTH(NOW())=MONTH(#REF!)),(YEAR(NOW())=YEAR(#REF!)))</formula>
    </cfRule>
    <cfRule type="expression" priority="169" dxfId="1" stopIfTrue="1">
      <formula>AND(NOW()&gt;#REF!)</formula>
    </cfRule>
    <cfRule type="expression" priority="170" dxfId="0" stopIfTrue="1">
      <formula>AND((MONTH(NOW()+60)&gt;=MONTH(#REF!)),(YEAR(NOW()+60)&gt;=YEAR(#REF!)))</formula>
    </cfRule>
  </conditionalFormatting>
  <conditionalFormatting sqref="E33:E34">
    <cfRule type="expression" priority="165" dxfId="273" stopIfTrue="1">
      <formula>AND((MONTH(NOW())=MONTH(#REF!)),(YEAR(NOW())=YEAR(#REF!)))</formula>
    </cfRule>
    <cfRule type="expression" priority="166" dxfId="1" stopIfTrue="1">
      <formula>AND(NOW()&gt;#REF!)</formula>
    </cfRule>
    <cfRule type="expression" priority="167" dxfId="0" stopIfTrue="1">
      <formula>AND((MONTH(NOW()+60)&gt;=MONTH(#REF!)),(YEAR(NOW()+60)&gt;=YEAR(#REF!)))</formula>
    </cfRule>
  </conditionalFormatting>
  <conditionalFormatting sqref="AG27:AH28">
    <cfRule type="expression" priority="162" dxfId="273" stopIfTrue="1">
      <formula>AND((MONTH(NOW())=MONTH(#REF!)),(YEAR(NOW())=YEAR(#REF!)))</formula>
    </cfRule>
    <cfRule type="expression" priority="163" dxfId="1" stopIfTrue="1">
      <formula>AND(NOW()&gt;#REF!)</formula>
    </cfRule>
    <cfRule type="expression" priority="164" dxfId="0" stopIfTrue="1">
      <formula>AND((MONTH(NOW()+60)&gt;=MONTH(#REF!)),(YEAR(NOW()+60)&gt;=YEAR(#REF!)))</formula>
    </cfRule>
  </conditionalFormatting>
  <conditionalFormatting sqref="V12">
    <cfRule type="expression" priority="159" dxfId="273" stopIfTrue="1">
      <formula>AND((MONTH(NOW())=MONTH(#REF!)),(YEAR(NOW())=YEAR(#REF!)))</formula>
    </cfRule>
    <cfRule type="expression" priority="160" dxfId="1" stopIfTrue="1">
      <formula>AND(NOW()&gt;#REF!)</formula>
    </cfRule>
    <cfRule type="expression" priority="161" dxfId="0" stopIfTrue="1">
      <formula>AND((MONTH(NOW()+60)&gt;=MONTH(#REF!)),(YEAR(NOW()+60)&gt;=YEAR(#REF!)))</formula>
    </cfRule>
  </conditionalFormatting>
  <conditionalFormatting sqref="G12">
    <cfRule type="expression" priority="156" dxfId="273" stopIfTrue="1">
      <formula>AND((MONTH(NOW())=MONTH(#REF!)),(YEAR(NOW())=YEAR(#REF!)))</formula>
    </cfRule>
    <cfRule type="expression" priority="157" dxfId="1" stopIfTrue="1">
      <formula>AND(NOW()&gt;#REF!)</formula>
    </cfRule>
    <cfRule type="expression" priority="158" dxfId="0" stopIfTrue="1">
      <formula>AND((MONTH(NOW()+60)&gt;=MONTH(#REF!)),(YEAR(NOW()+60)&gt;=YEAR(#REF!)))</formula>
    </cfRule>
  </conditionalFormatting>
  <conditionalFormatting sqref="P14:Q23 S14:S23">
    <cfRule type="expression" priority="153" dxfId="273" stopIfTrue="1">
      <formula>AND((MONTH(NOW())=MONTH(#REF!)),(YEAR(NOW())=YEAR(#REF!)))</formula>
    </cfRule>
    <cfRule type="expression" priority="154" dxfId="1" stopIfTrue="1">
      <formula>AND(NOW()&gt;#REF!)</formula>
    </cfRule>
    <cfRule type="expression" priority="155" dxfId="0" stopIfTrue="1">
      <formula>AND((MONTH(NOW()+60)&gt;=MONTH(#REF!)),(YEAR(NOW()+60)&gt;=YEAR(#REF!)))</formula>
    </cfRule>
  </conditionalFormatting>
  <conditionalFormatting sqref="P2:Q7 S2:S7 P10:Q11 S10:S11 P8:T9">
    <cfRule type="expression" priority="136" dxfId="273" stopIfTrue="1">
      <formula>AND((MONTH(NOW())=MONTH(#REF!)),(YEAR(NOW())=YEAR(#REF!)))</formula>
    </cfRule>
    <cfRule type="expression" priority="137" dxfId="1" stopIfTrue="1">
      <formula>AND(NOW()&gt;#REF!)</formula>
    </cfRule>
    <cfRule type="expression" priority="138" dxfId="0" stopIfTrue="1">
      <formula>AND((MONTH(NOW()+60)&gt;=MONTH(#REF!)),(YEAR(NOW()+60)&gt;=YEAR(#REF!)))</formula>
    </cfRule>
  </conditionalFormatting>
  <conditionalFormatting sqref="Q1">
    <cfRule type="cellIs" priority="152" dxfId="39" operator="equal" stopIfTrue="1">
      <formula>0</formula>
    </cfRule>
  </conditionalFormatting>
  <conditionalFormatting sqref="P1">
    <cfRule type="cellIs" priority="151" dxfId="39" operator="equal" stopIfTrue="1">
      <formula>0</formula>
    </cfRule>
  </conditionalFormatting>
  <conditionalFormatting sqref="U2:U34">
    <cfRule type="expression" priority="148" dxfId="273" stopIfTrue="1">
      <formula>AND((MONTH(NOW())=MONTH(#REF!)),(YEAR(NOW())=YEAR(#REF!)))</formula>
    </cfRule>
    <cfRule type="expression" priority="149" dxfId="1" stopIfTrue="1">
      <formula>AND(NOW()&gt;#REF!)</formula>
    </cfRule>
    <cfRule type="expression" priority="150" dxfId="0" stopIfTrue="1">
      <formula>AND((MONTH(NOW()+60)&gt;=MONTH(#REF!)),(YEAR(NOW()+60)&gt;=YEAR(#REF!)))</formula>
    </cfRule>
  </conditionalFormatting>
  <conditionalFormatting sqref="U2:U34">
    <cfRule type="cellIs" priority="147" dxfId="35" operator="equal" stopIfTrue="1">
      <formula>FALSE</formula>
    </cfRule>
  </conditionalFormatting>
  <conditionalFormatting sqref="U2:U34">
    <cfRule type="cellIs" priority="146" dxfId="34" operator="equal" stopIfTrue="1">
      <formula>FALSE</formula>
    </cfRule>
  </conditionalFormatting>
  <conditionalFormatting sqref="U2:U34">
    <cfRule type="containsText" priority="145" dxfId="33" operator="containsText" stopIfTrue="1" text="TRUE">
      <formula>NOT(ISERROR(SEARCH("TRUE",U2)))</formula>
    </cfRule>
  </conditionalFormatting>
  <conditionalFormatting sqref="Q12:Q13 S12:S13">
    <cfRule type="expression" priority="142" dxfId="273" stopIfTrue="1">
      <formula>AND((MONTH(NOW())=MONTH(#REF!)),(YEAR(NOW())=YEAR(#REF!)))</formula>
    </cfRule>
    <cfRule type="expression" priority="143" dxfId="1" stopIfTrue="1">
      <formula>AND(NOW()&gt;#REF!)</formula>
    </cfRule>
    <cfRule type="expression" priority="144" dxfId="0" stopIfTrue="1">
      <formula>AND((MONTH(NOW()+60)&gt;=MONTH(#REF!)),(YEAR(NOW()+60)&gt;=YEAR(#REF!)))</formula>
    </cfRule>
  </conditionalFormatting>
  <conditionalFormatting sqref="P13">
    <cfRule type="expression" priority="139" dxfId="273" stopIfTrue="1">
      <formula>AND((MONTH(NOW())=MONTH(#REF!)),(YEAR(NOW())=YEAR(#REF!)))</formula>
    </cfRule>
    <cfRule type="expression" priority="140" dxfId="1" stopIfTrue="1">
      <formula>AND(NOW()&gt;#REF!)</formula>
    </cfRule>
    <cfRule type="expression" priority="141" dxfId="0" stopIfTrue="1">
      <formula>AND((MONTH(NOW()+60)&gt;=MONTH(#REF!)),(YEAR(NOW()+60)&gt;=YEAR(#REF!)))</formula>
    </cfRule>
  </conditionalFormatting>
  <conditionalFormatting sqref="P12">
    <cfRule type="expression" priority="133" dxfId="273" stopIfTrue="1">
      <formula>AND((MONTH(NOW())=MONTH(#REF!)),(YEAR(NOW())=YEAR(#REF!)))</formula>
    </cfRule>
    <cfRule type="expression" priority="134" dxfId="1" stopIfTrue="1">
      <formula>AND(NOW()&gt;#REF!)</formula>
    </cfRule>
    <cfRule type="expression" priority="135" dxfId="0" stopIfTrue="1">
      <formula>AND((MONTH(NOW()+60)&gt;=MONTH(#REF!)),(YEAR(NOW()+60)&gt;=YEAR(#REF!)))</formula>
    </cfRule>
  </conditionalFormatting>
  <conditionalFormatting sqref="W27:W28">
    <cfRule type="expression" priority="130" dxfId="273" stopIfTrue="1">
      <formula>AND((MONTH(NOW())=MONTH(#REF!)),(YEAR(NOW())=YEAR(#REF!)))</formula>
    </cfRule>
    <cfRule type="expression" priority="131" dxfId="1" stopIfTrue="1">
      <formula>AND(NOW()&gt;#REF!)</formula>
    </cfRule>
    <cfRule type="expression" priority="132" dxfId="0" stopIfTrue="1">
      <formula>AND((MONTH(NOW()+60)&gt;=MONTH(#REF!)),(YEAR(NOW()+60)&gt;=YEAR(#REF!)))</formula>
    </cfRule>
  </conditionalFormatting>
  <conditionalFormatting sqref="W3:W9">
    <cfRule type="expression" priority="121" dxfId="273" stopIfTrue="1">
      <formula>AND((MONTH(NOW())=MONTH(#REF!)),(YEAR(NOW())=YEAR(#REF!)))</formula>
    </cfRule>
    <cfRule type="expression" priority="122" dxfId="1" stopIfTrue="1">
      <formula>AND(NOW()&gt;#REF!)</formula>
    </cfRule>
    <cfRule type="expression" priority="123" dxfId="0" stopIfTrue="1">
      <formula>AND((MONTH(NOW()+60)&gt;=MONTH(#REF!)),(YEAR(NOW()+60)&gt;=YEAR(#REF!)))</formula>
    </cfRule>
  </conditionalFormatting>
  <conditionalFormatting sqref="W10:W26">
    <cfRule type="expression" priority="118" dxfId="273" stopIfTrue="1">
      <formula>AND((MONTH(NOW())=MONTH(#REF!)),(YEAR(NOW())=YEAR(#REF!)))</formula>
    </cfRule>
    <cfRule type="expression" priority="119" dxfId="1" stopIfTrue="1">
      <formula>AND(NOW()&gt;#REF!)</formula>
    </cfRule>
    <cfRule type="expression" priority="120" dxfId="0" stopIfTrue="1">
      <formula>AND((MONTH(NOW()+60)&gt;=MONTH(#REF!)),(YEAR(NOW()+60)&gt;=YEAR(#REF!)))</formula>
    </cfRule>
  </conditionalFormatting>
  <conditionalFormatting sqref="W29:W34">
    <cfRule type="expression" priority="115" dxfId="273" stopIfTrue="1">
      <formula>AND((MONTH(NOW())=MONTH(#REF!)),(YEAR(NOW())=YEAR(#REF!)))</formula>
    </cfRule>
    <cfRule type="expression" priority="116" dxfId="1" stopIfTrue="1">
      <formula>AND(NOW()&gt;#REF!)</formula>
    </cfRule>
    <cfRule type="expression" priority="117" dxfId="0" stopIfTrue="1">
      <formula>AND((MONTH(NOW()+60)&gt;=MONTH(#REF!)),(YEAR(NOW()+60)&gt;=YEAR(#REF!)))</formula>
    </cfRule>
  </conditionalFormatting>
  <conditionalFormatting sqref="Y27:Y28">
    <cfRule type="expression" priority="112" dxfId="273" stopIfTrue="1">
      <formula>AND((MONTH(NOW())=MONTH(#REF!)),(YEAR(NOW())=YEAR(#REF!)))</formula>
    </cfRule>
    <cfRule type="expression" priority="113" dxfId="1" stopIfTrue="1">
      <formula>AND(NOW()&gt;#REF!)</formula>
    </cfRule>
    <cfRule type="expression" priority="114" dxfId="0" stopIfTrue="1">
      <formula>AND((MONTH(NOW()+60)&gt;=MONTH(#REF!)),(YEAR(NOW()+60)&gt;=YEAR(#REF!)))</formula>
    </cfRule>
  </conditionalFormatting>
  <conditionalFormatting sqref="Y2:Y26">
    <cfRule type="expression" priority="103" dxfId="273" stopIfTrue="1">
      <formula>AND((MONTH(NOW())=MONTH(#REF!)),(YEAR(NOW())=YEAR(#REF!)))</formula>
    </cfRule>
    <cfRule type="expression" priority="104" dxfId="1" stopIfTrue="1">
      <formula>AND(NOW()&gt;#REF!)</formula>
    </cfRule>
    <cfRule type="expression" priority="105" dxfId="0" stopIfTrue="1">
      <formula>AND((MONTH(NOW()+60)&gt;=MONTH(#REF!)),(YEAR(NOW()+60)&gt;=YEAR(#REF!)))</formula>
    </cfRule>
  </conditionalFormatting>
  <conditionalFormatting sqref="Y29:Y34">
    <cfRule type="expression" priority="100" dxfId="273" stopIfTrue="1">
      <formula>AND((MONTH(NOW())=MONTH(#REF!)),(YEAR(NOW())=YEAR(#REF!)))</formula>
    </cfRule>
    <cfRule type="expression" priority="101" dxfId="1" stopIfTrue="1">
      <formula>AND(NOW()&gt;#REF!)</formula>
    </cfRule>
    <cfRule type="expression" priority="102" dxfId="0" stopIfTrue="1">
      <formula>AND((MONTH(NOW()+60)&gt;=MONTH(#REF!)),(YEAR(NOW()+60)&gt;=YEAR(#REF!)))</formula>
    </cfRule>
  </conditionalFormatting>
  <conditionalFormatting sqref="L14:N34">
    <cfRule type="expression" priority="97" dxfId="273" stopIfTrue="1">
      <formula>AND((MONTH(NOW())=MONTH(#REF!)),(YEAR(NOW())=YEAR(#REF!)))</formula>
    </cfRule>
    <cfRule type="expression" priority="98" dxfId="1" stopIfTrue="1">
      <formula>AND(NOW()&gt;#REF!)</formula>
    </cfRule>
    <cfRule type="expression" priority="99" dxfId="0" stopIfTrue="1">
      <formula>AND((MONTH(NOW()+60)&gt;=MONTH(#REF!)),(YEAR(NOW()+60)&gt;=YEAR(#REF!)))</formula>
    </cfRule>
  </conditionalFormatting>
  <conditionalFormatting sqref="L2:N11">
    <cfRule type="expression" priority="80" dxfId="273" stopIfTrue="1">
      <formula>AND((MONTH(NOW())=MONTH(#REF!)),(YEAR(NOW())=YEAR(#REF!)))</formula>
    </cfRule>
    <cfRule type="expression" priority="81" dxfId="1" stopIfTrue="1">
      <formula>AND(NOW()&gt;#REF!)</formula>
    </cfRule>
    <cfRule type="expression" priority="82" dxfId="0" stopIfTrue="1">
      <formula>AND((MONTH(NOW()+60)&gt;=MONTH(#REF!)),(YEAR(NOW()+60)&gt;=YEAR(#REF!)))</formula>
    </cfRule>
  </conditionalFormatting>
  <conditionalFormatting sqref="M1:O1">
    <cfRule type="cellIs" priority="96" dxfId="39" operator="equal" stopIfTrue="1">
      <formula>0</formula>
    </cfRule>
  </conditionalFormatting>
  <conditionalFormatting sqref="L1">
    <cfRule type="cellIs" priority="95" dxfId="39" operator="equal" stopIfTrue="1">
      <formula>0</formula>
    </cfRule>
  </conditionalFormatting>
  <conditionalFormatting sqref="O2:O34">
    <cfRule type="expression" priority="92" dxfId="273" stopIfTrue="1">
      <formula>AND((MONTH(NOW())=MONTH(#REF!)),(YEAR(NOW())=YEAR(#REF!)))</formula>
    </cfRule>
    <cfRule type="expression" priority="93" dxfId="1" stopIfTrue="1">
      <formula>AND(NOW()&gt;#REF!)</formula>
    </cfRule>
    <cfRule type="expression" priority="94" dxfId="0" stopIfTrue="1">
      <formula>AND((MONTH(NOW()+60)&gt;=MONTH(#REF!)),(YEAR(NOW()+60)&gt;=YEAR(#REF!)))</formula>
    </cfRule>
  </conditionalFormatting>
  <conditionalFormatting sqref="O2:O34">
    <cfRule type="cellIs" priority="91" dxfId="35" operator="equal" stopIfTrue="1">
      <formula>FALSE</formula>
    </cfRule>
  </conditionalFormatting>
  <conditionalFormatting sqref="O2:O34">
    <cfRule type="cellIs" priority="90" dxfId="34" operator="equal" stopIfTrue="1">
      <formula>FALSE</formula>
    </cfRule>
  </conditionalFormatting>
  <conditionalFormatting sqref="O2:O34">
    <cfRule type="containsText" priority="89" dxfId="33" operator="containsText" stopIfTrue="1" text="TRUE">
      <formula>NOT(ISERROR(SEARCH("TRUE",O2)))</formula>
    </cfRule>
  </conditionalFormatting>
  <conditionalFormatting sqref="M12:N13">
    <cfRule type="expression" priority="86" dxfId="273" stopIfTrue="1">
      <formula>AND((MONTH(NOW())=MONTH(#REF!)),(YEAR(NOW())=YEAR(#REF!)))</formula>
    </cfRule>
    <cfRule type="expression" priority="87" dxfId="1" stopIfTrue="1">
      <formula>AND(NOW()&gt;#REF!)</formula>
    </cfRule>
    <cfRule type="expression" priority="88" dxfId="0" stopIfTrue="1">
      <formula>AND((MONTH(NOW()+60)&gt;=MONTH(#REF!)),(YEAR(NOW()+60)&gt;=YEAR(#REF!)))</formula>
    </cfRule>
  </conditionalFormatting>
  <conditionalFormatting sqref="L13">
    <cfRule type="expression" priority="83" dxfId="273" stopIfTrue="1">
      <formula>AND((MONTH(NOW())=MONTH(#REF!)),(YEAR(NOW())=YEAR(#REF!)))</formula>
    </cfRule>
    <cfRule type="expression" priority="84" dxfId="1" stopIfTrue="1">
      <formula>AND(NOW()&gt;#REF!)</formula>
    </cfRule>
    <cfRule type="expression" priority="85" dxfId="0" stopIfTrue="1">
      <formula>AND((MONTH(NOW()+60)&gt;=MONTH(#REF!)),(YEAR(NOW()+60)&gt;=YEAR(#REF!)))</formula>
    </cfRule>
  </conditionalFormatting>
  <conditionalFormatting sqref="L12">
    <cfRule type="expression" priority="77" dxfId="273" stopIfTrue="1">
      <formula>AND((MONTH(NOW())=MONTH(#REF!)),(YEAR(NOW())=YEAR(#REF!)))</formula>
    </cfRule>
    <cfRule type="expression" priority="78" dxfId="1" stopIfTrue="1">
      <formula>AND(NOW()&gt;#REF!)</formula>
    </cfRule>
    <cfRule type="expression" priority="79" dxfId="0" stopIfTrue="1">
      <formula>AND((MONTH(NOW()+60)&gt;=MONTH(#REF!)),(YEAR(NOW()+60)&gt;=YEAR(#REF!)))</formula>
    </cfRule>
  </conditionalFormatting>
  <conditionalFormatting sqref="P24:P25">
    <cfRule type="expression" priority="65" dxfId="273" stopIfTrue="1">
      <formula>AND((MONTH(NOW())=MONTH(#REF!)),(YEAR(NOW())=YEAR(#REF!)))</formula>
    </cfRule>
    <cfRule type="expression" priority="66" dxfId="1" stopIfTrue="1">
      <formula>AND(NOW()&gt;#REF!)</formula>
    </cfRule>
    <cfRule type="expression" priority="67" dxfId="0" stopIfTrue="1">
      <formula>AND((MONTH(NOW()+60)&gt;=MONTH(#REF!)),(YEAR(NOW()+60)&gt;=YEAR(#REF!)))</formula>
    </cfRule>
  </conditionalFormatting>
  <conditionalFormatting sqref="I1:J1">
    <cfRule type="cellIs" priority="64" dxfId="39" operator="equal" stopIfTrue="1">
      <formula>0</formula>
    </cfRule>
  </conditionalFormatting>
  <conditionalFormatting sqref="H1">
    <cfRule type="cellIs" priority="63" dxfId="39" operator="equal" stopIfTrue="1">
      <formula>0</formula>
    </cfRule>
  </conditionalFormatting>
  <conditionalFormatting sqref="H2 H4 H6:H14 H16:H20 H22 H24:H31 H33">
    <cfRule type="expression" priority="60" dxfId="273" stopIfTrue="1">
      <formula>AND((MONTH(NOW())=MONTH(#REF!)),(YEAR(NOW())=YEAR(#REF!)))</formula>
    </cfRule>
    <cfRule type="expression" priority="61" dxfId="1" stopIfTrue="1">
      <formula>AND(NOW()&gt;#REF!)</formula>
    </cfRule>
    <cfRule type="expression" priority="62" dxfId="0" stopIfTrue="1">
      <formula>AND((MONTH(NOW()+60)&gt;=MONTH(#REF!)),(YEAR(NOW()+60)&gt;=YEAR(#REF!)))</formula>
    </cfRule>
  </conditionalFormatting>
  <conditionalFormatting sqref="H3">
    <cfRule type="expression" priority="57" dxfId="273" stopIfTrue="1">
      <formula>AND((MONTH(NOW())=MONTH(#REF!)),(YEAR(NOW())=YEAR(#REF!)))</formula>
    </cfRule>
    <cfRule type="expression" priority="58" dxfId="1" stopIfTrue="1">
      <formula>AND(NOW()&gt;#REF!)</formula>
    </cfRule>
    <cfRule type="expression" priority="59" dxfId="0" stopIfTrue="1">
      <formula>AND((MONTH(NOW()+60)&gt;=MONTH(#REF!)),(YEAR(NOW()+60)&gt;=YEAR(#REF!)))</formula>
    </cfRule>
  </conditionalFormatting>
  <conditionalFormatting sqref="I14:J14 I16:J20 I22:J22 I24:J31 I33:J34">
    <cfRule type="expression" priority="48" dxfId="273" stopIfTrue="1">
      <formula>AND((MONTH(NOW())=MONTH(#REF!)),(YEAR(NOW())=YEAR(#REF!)))</formula>
    </cfRule>
    <cfRule type="expression" priority="49" dxfId="1" stopIfTrue="1">
      <formula>AND(NOW()&gt;#REF!)</formula>
    </cfRule>
    <cfRule type="expression" priority="50" dxfId="0" stopIfTrue="1">
      <formula>AND((MONTH(NOW()+60)&gt;=MONTH(#REF!)),(YEAR(NOW()+60)&gt;=YEAR(#REF!)))</formula>
    </cfRule>
  </conditionalFormatting>
  <conditionalFormatting sqref="I2:J4 I6:J11">
    <cfRule type="expression" priority="42" dxfId="273" stopIfTrue="1">
      <formula>AND((MONTH(NOW())=MONTH(#REF!)),(YEAR(NOW())=YEAR(#REF!)))</formula>
    </cfRule>
    <cfRule type="expression" priority="43" dxfId="1" stopIfTrue="1">
      <formula>AND(NOW()&gt;#REF!)</formula>
    </cfRule>
    <cfRule type="expression" priority="44" dxfId="0" stopIfTrue="1">
      <formula>AND((MONTH(NOW()+60)&gt;=MONTH(#REF!)),(YEAR(NOW()+60)&gt;=YEAR(#REF!)))</formula>
    </cfRule>
  </conditionalFormatting>
  <conditionalFormatting sqref="I12:J13">
    <cfRule type="expression" priority="45" dxfId="273" stopIfTrue="1">
      <formula>AND((MONTH(NOW())=MONTH(#REF!)),(YEAR(NOW())=YEAR(#REF!)))</formula>
    </cfRule>
    <cfRule type="expression" priority="46" dxfId="1" stopIfTrue="1">
      <formula>AND(NOW()&gt;#REF!)</formula>
    </cfRule>
    <cfRule type="expression" priority="47" dxfId="0" stopIfTrue="1">
      <formula>AND((MONTH(NOW()+60)&gt;=MONTH(#REF!)),(YEAR(NOW()+60)&gt;=YEAR(#REF!)))</formula>
    </cfRule>
  </conditionalFormatting>
  <conditionalFormatting sqref="H40:AQ40">
    <cfRule type="cellIs" priority="41" dxfId="39" operator="equal" stopIfTrue="1">
      <formula>0</formula>
    </cfRule>
  </conditionalFormatting>
  <conditionalFormatting sqref="K1">
    <cfRule type="cellIs" priority="40" dxfId="39" operator="equal" stopIfTrue="1">
      <formula>0</formula>
    </cfRule>
  </conditionalFormatting>
  <conditionalFormatting sqref="K2:K34">
    <cfRule type="expression" priority="37" dxfId="273" stopIfTrue="1">
      <formula>AND((MONTH(NOW())=MONTH(#REF!)),(YEAR(NOW())=YEAR(#REF!)))</formula>
    </cfRule>
    <cfRule type="expression" priority="38" dxfId="1" stopIfTrue="1">
      <formula>AND(NOW()&gt;#REF!)</formula>
    </cfRule>
    <cfRule type="expression" priority="39" dxfId="0" stopIfTrue="1">
      <formula>AND((MONTH(NOW()+60)&gt;=MONTH(#REF!)),(YEAR(NOW()+60)&gt;=YEAR(#REF!)))</formula>
    </cfRule>
  </conditionalFormatting>
  <conditionalFormatting sqref="K2:K34">
    <cfRule type="cellIs" priority="36" dxfId="35" operator="equal" stopIfTrue="1">
      <formula>FALSE</formula>
    </cfRule>
  </conditionalFormatting>
  <conditionalFormatting sqref="K2:K34">
    <cfRule type="cellIs" priority="35" dxfId="34" operator="equal" stopIfTrue="1">
      <formula>FALSE</formula>
    </cfRule>
  </conditionalFormatting>
  <conditionalFormatting sqref="K2:K34">
    <cfRule type="containsText" priority="34" dxfId="33" operator="containsText" stopIfTrue="1" text="TRUE">
      <formula>NOT(ISERROR(SEARCH("TRUE",K2)))</formula>
    </cfRule>
  </conditionalFormatting>
  <conditionalFormatting sqref="H5">
    <cfRule type="expression" priority="31" dxfId="273" stopIfTrue="1">
      <formula>AND((MONTH(NOW())=MONTH(#REF!)),(YEAR(NOW())=YEAR(#REF!)))</formula>
    </cfRule>
    <cfRule type="expression" priority="32" dxfId="1" stopIfTrue="1">
      <formula>AND(NOW()&gt;#REF!)</formula>
    </cfRule>
    <cfRule type="expression" priority="33" dxfId="0" stopIfTrue="1">
      <formula>AND((MONTH(NOW()+60)&gt;=MONTH(#REF!)),(YEAR(NOW()+60)&gt;=YEAR(#REF!)))</formula>
    </cfRule>
  </conditionalFormatting>
  <conditionalFormatting sqref="I5:J5">
    <cfRule type="expression" priority="28" dxfId="273" stopIfTrue="1">
      <formula>AND((MONTH(NOW())=MONTH(#REF!)),(YEAR(NOW())=YEAR(#REF!)))</formula>
    </cfRule>
    <cfRule type="expression" priority="29" dxfId="1" stopIfTrue="1">
      <formula>AND(NOW()&gt;#REF!)</formula>
    </cfRule>
    <cfRule type="expression" priority="30" dxfId="0" stopIfTrue="1">
      <formula>AND((MONTH(NOW()+60)&gt;=MONTH(#REF!)),(YEAR(NOW()+60)&gt;=YEAR(#REF!)))</formula>
    </cfRule>
  </conditionalFormatting>
  <conditionalFormatting sqref="H15">
    <cfRule type="expression" priority="25" dxfId="273" stopIfTrue="1">
      <formula>AND((MONTH(NOW())=MONTH(#REF!)),(YEAR(NOW())=YEAR(#REF!)))</formula>
    </cfRule>
    <cfRule type="expression" priority="26" dxfId="1" stopIfTrue="1">
      <formula>AND(NOW()&gt;#REF!)</formula>
    </cfRule>
    <cfRule type="expression" priority="27" dxfId="0" stopIfTrue="1">
      <formula>AND((MONTH(NOW()+60)&gt;=MONTH(#REF!)),(YEAR(NOW()+60)&gt;=YEAR(#REF!)))</formula>
    </cfRule>
  </conditionalFormatting>
  <conditionalFormatting sqref="I15:J15">
    <cfRule type="expression" priority="22" dxfId="273" stopIfTrue="1">
      <formula>AND((MONTH(NOW())=MONTH(#REF!)),(YEAR(NOW())=YEAR(#REF!)))</formula>
    </cfRule>
    <cfRule type="expression" priority="23" dxfId="1" stopIfTrue="1">
      <formula>AND(NOW()&gt;#REF!)</formula>
    </cfRule>
    <cfRule type="expression" priority="24" dxfId="0" stopIfTrue="1">
      <formula>AND((MONTH(NOW()+60)&gt;=MONTH(#REF!)),(YEAR(NOW()+60)&gt;=YEAR(#REF!)))</formula>
    </cfRule>
  </conditionalFormatting>
  <conditionalFormatting sqref="H21">
    <cfRule type="expression" priority="19" dxfId="273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I21:J21">
    <cfRule type="expression" priority="16" dxfId="273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H23">
    <cfRule type="expression" priority="13" dxfId="273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I23:J23">
    <cfRule type="expression" priority="10" dxfId="273" stopIfTrue="1">
      <formula>AND((MONTH(NOW())=MONTH(#REF!)),(YEAR(NOW())=YEAR(#REF!)))</formula>
    </cfRule>
    <cfRule type="expression" priority="11" dxfId="1" stopIfTrue="1">
      <formula>AND(NOW()&gt;#REF!)</formula>
    </cfRule>
    <cfRule type="expression" priority="12" dxfId="0" stopIfTrue="1">
      <formula>AND((MONTH(NOW()+60)&gt;=MONTH(#REF!)),(YEAR(NOW()+60)&gt;=YEAR(#REF!)))</formula>
    </cfRule>
  </conditionalFormatting>
  <conditionalFormatting sqref="H32">
    <cfRule type="expression" priority="7" dxfId="273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I32:J32">
    <cfRule type="expression" priority="4" dxfId="273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H34">
    <cfRule type="expression" priority="1" dxfId="273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BD41:BD48 P2:P34 V2:V26 AV2:AV34 AR41:AR47 AR2:AR34 AV41:AV47 AZ41:AZ47 AN41:AN47 AN2:AN34 AB2:AB34 AZ2:AZ34 BD2:BD34 V29:V34 AF2:AF34 AJ2:AJ34 L2:L34 H2:H34">
      <formula1>$BP$6:$BQ$6</formula1>
    </dataValidation>
    <dataValidation type="list" allowBlank="1" showInputMessage="1" showErrorMessage="1" sqref="B2:B34 B41:B48">
      <formula1>$BP$41:$BR$41</formula1>
    </dataValidation>
    <dataValidation type="list" allowBlank="1" showInputMessage="1" showErrorMessage="1" sqref="C41:C48 C2:C34">
      <formula1>$BP$8:$BT$8</formula1>
    </dataValidation>
    <dataValidation type="list" allowBlank="1" showInputMessage="1" showErrorMessage="1" sqref="V27:V28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Chambers;Catherine Litster</dc:creator>
  <cp:keywords/>
  <dc:description/>
  <cp:lastModifiedBy>Helen Cuin</cp:lastModifiedBy>
  <cp:lastPrinted>2015-01-08T11:58:05Z</cp:lastPrinted>
  <dcterms:created xsi:type="dcterms:W3CDTF">2008-07-10T14:07:20Z</dcterms:created>
  <dcterms:modified xsi:type="dcterms:W3CDTF">2020-12-01T15:15:27Z</dcterms:modified>
  <cp:category/>
  <cp:version/>
  <cp:contentType/>
  <cp:contentStatus/>
</cp:coreProperties>
</file>